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8_{1F183D27-5C89-4926-823C-74F2BC851ABF}" xr6:coauthVersionLast="36" xr6:coauthVersionMax="36" xr10:uidLastSave="{00000000-0000-0000-0000-000000000000}"/>
  <bookViews>
    <workbookView xWindow="240" yWindow="105" windowWidth="14805" windowHeight="8010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_xlnm.Print_Area" localSheetId="0">Лист1!$A$1:$I$44</definedName>
  </definedNames>
  <calcPr calcId="191029"/>
</workbook>
</file>

<file path=xl/calcChain.xml><?xml version="1.0" encoding="utf-8"?>
<calcChain xmlns="http://schemas.openxmlformats.org/spreadsheetml/2006/main">
  <c r="G28" i="1" l="1"/>
  <c r="G26" i="1"/>
  <c r="E27" i="1"/>
  <c r="F28" i="1"/>
  <c r="F27" i="1" s="1"/>
  <c r="F26" i="1"/>
  <c r="I26" i="1" s="1"/>
  <c r="E25" i="1"/>
  <c r="G22" i="1"/>
  <c r="E21" i="1"/>
  <c r="F22" i="1"/>
  <c r="F21" i="1" s="1"/>
  <c r="G19" i="1"/>
  <c r="G18" i="1"/>
  <c r="E16" i="1"/>
  <c r="F19" i="1"/>
  <c r="F18" i="1"/>
  <c r="F17" i="1"/>
  <c r="F16" i="1" s="1"/>
  <c r="F15" i="1"/>
  <c r="I15" i="1" s="1"/>
  <c r="I14" i="1" s="1"/>
  <c r="E14" i="1"/>
  <c r="F25" i="1" l="1"/>
  <c r="F14" i="1"/>
  <c r="I28" i="1"/>
  <c r="I27" i="1" s="1"/>
  <c r="I18" i="1"/>
  <c r="I25" i="1"/>
  <c r="I24" i="1" s="1"/>
  <c r="I17" i="1"/>
  <c r="I22" i="1" l="1"/>
  <c r="I21" i="1" s="1"/>
  <c r="I19" i="1"/>
  <c r="I16" i="1" s="1"/>
  <c r="I13" i="1" s="1"/>
</calcChain>
</file>

<file path=xl/sharedStrings.xml><?xml version="1.0" encoding="utf-8"?>
<sst xmlns="http://schemas.openxmlformats.org/spreadsheetml/2006/main" count="178" uniqueCount="83">
  <si>
    <t>Раздел 3. Оценка расходов на технологическое присоединение к электрическим сетям энергопринимающих устройств потребителей максимальной мощностью до 150 кВт включительно</t>
  </si>
  <si>
    <t xml:space="preserve">                                                         полное наименование субъекта электроэнергетики</t>
  </si>
  <si>
    <t>№ п/п</t>
  </si>
  <si>
    <t>Наименование показателя</t>
  </si>
  <si>
    <t>Фактические значения показателей мощности, протяженности, кВт (км)</t>
  </si>
  <si>
    <t>1</t>
  </si>
  <si>
    <t>Кемеровская область</t>
  </si>
  <si>
    <t>нд</t>
  </si>
  <si>
    <t>1.1</t>
  </si>
  <si>
    <t>1.1.1</t>
  </si>
  <si>
    <t>строительство воздушных линий, на уровне напряжения i</t>
  </si>
  <si>
    <t>1.1.2</t>
  </si>
  <si>
    <t xml:space="preserve">строительство кабельных линий, на уровне напряжения i </t>
  </si>
  <si>
    <t>1.1.3</t>
  </si>
  <si>
    <t xml:space="preserve">строительство пунктов секционирования, на уровне напряжения i и (или) диапазоне мощности j  </t>
  </si>
  <si>
    <t>1.1.4</t>
  </si>
  <si>
    <t xml:space="preserve">строительство комплектных трансформаторных подстанций (КТП), распределительных трансформаторных подстанций (РТП) с уровнем напряжения до 35 кВ,  на уровне напряжения i и (или) диапазоне мощности j  </t>
  </si>
  <si>
    <t>1.1.5</t>
  </si>
  <si>
    <t>строительство центров питания, подстанций уровнем напряжения 35 кВ и выше (ПС), на уровне напряжения i и (или) диапазоне мощности j</t>
  </si>
  <si>
    <t>1.2</t>
  </si>
  <si>
    <t>1.2.1</t>
  </si>
  <si>
    <t>1.2.2</t>
  </si>
  <si>
    <t>1.2.3</t>
  </si>
  <si>
    <t>1.2.4</t>
  </si>
  <si>
    <t>1.2.5</t>
  </si>
  <si>
    <t>2</t>
  </si>
  <si>
    <t>Наименование субъекта Российской Федерации</t>
  </si>
  <si>
    <t>1.1.2.1</t>
  </si>
  <si>
    <t>1.1.2.2</t>
  </si>
  <si>
    <t>1.1.4.1</t>
  </si>
  <si>
    <t>строительство комплектной подстанции КТП-630 кВА</t>
  </si>
  <si>
    <r>
      <t xml:space="preserve">Индекс </t>
    </r>
    <r>
      <rPr>
        <i/>
        <sz val="12"/>
        <rFont val="Times New Roman"/>
        <family val="1"/>
        <charset val="204"/>
      </rPr>
      <t>изменения</t>
    </r>
    <r>
      <rPr>
        <sz val="12"/>
        <rFont val="Times New Roman"/>
        <family val="1"/>
        <charset val="204"/>
      </rPr>
      <t xml:space="preserve"> сметной стоимости </t>
    </r>
  </si>
  <si>
    <t>1.1.2.3</t>
  </si>
  <si>
    <r>
      <t xml:space="preserve">Инвестиционная программа </t>
    </r>
    <r>
      <rPr>
        <u/>
        <sz val="12"/>
        <rFont val="Times New Roman"/>
        <family val="1"/>
        <charset val="204"/>
      </rPr>
      <t>Общества с ограниченной ответственностью Холдинговой Компании "СДС-Энерго"</t>
    </r>
  </si>
  <si>
    <r>
      <t>Среднее за 3 года значение фактических показателей мощности, протяженности, кВт (км)</t>
    </r>
    <r>
      <rPr>
        <vertAlign val="superscript"/>
        <sz val="12"/>
        <rFont val="Times New Roman"/>
        <family val="1"/>
        <charset val="204"/>
      </rPr>
      <t>1)</t>
    </r>
  </si>
  <si>
    <r>
      <t>нд</t>
    </r>
    <r>
      <rPr>
        <vertAlign val="superscript"/>
        <sz val="12"/>
        <rFont val="Times New Roman"/>
        <family val="1"/>
        <charset val="204"/>
      </rPr>
      <t>3)</t>
    </r>
  </si>
  <si>
    <r>
      <t>Группа инвестиционных проектов "Технологическое присоединение энергопринимающих устройств потребителей максимальной мощностью до 15 кВт включительно, всего"</t>
    </r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[п.1.1.1+п.1.1.2+п.1.1.3+
п.1.1.4+п.1.1.5]:</t>
    </r>
  </si>
  <si>
    <r>
      <t>Группа инвестиционных проектов "Технологическое присоединение энергопринимающих устройств потребителей максимальной мощностью  до 150 кВт включительно, всего"</t>
    </r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[п.1.2.1+п.1.2.2+п.1.2.3+
п.1.2.4+п.1.2.5]</t>
    </r>
  </si>
  <si>
    <r>
      <t>…</t>
    </r>
    <r>
      <rPr>
        <vertAlign val="superscript"/>
        <sz val="11"/>
        <rFont val="Times New Roman"/>
        <family val="1"/>
        <charset val="204"/>
      </rPr>
      <t>7)</t>
    </r>
  </si>
  <si>
    <r>
      <rPr>
        <vertAlign val="superscript"/>
        <sz val="11"/>
        <rFont val="Times New Roman"/>
        <family val="1"/>
        <charset val="204"/>
      </rPr>
      <t xml:space="preserve">1) </t>
    </r>
    <r>
      <rPr>
        <sz val="11"/>
        <rFont val="Times New Roman"/>
        <family val="1"/>
        <charset val="204"/>
      </rPr>
      <t>Определяется как (столбец (ст.)3+ст.4+ст.5)/3</t>
    </r>
  </si>
  <si>
    <r>
      <rPr>
        <vertAlign val="superscript"/>
        <sz val="11"/>
        <rFont val="Times New Roman"/>
        <family val="1"/>
        <charset val="204"/>
      </rPr>
      <t xml:space="preserve">2) </t>
    </r>
    <r>
      <rPr>
        <sz val="11"/>
        <rFont val="Times New Roman"/>
        <family val="1"/>
        <charset val="204"/>
      </rPr>
      <t>Определяется как ст.6*ст.7*ст.8/1000, за исключением пункта (п.) 1.1 и п.1.2 (Группа инвестиционных проектов "Технологическое присоединение энергопринимающих устройств потребителей максимальной мощностью до 15 кВт включительно, всего" и Группа инвестиционных проектов "Технологическое присоединение энергопринимающих устройств потребителей максимальной мощностью от 15 до 150 кВт включительно, всего")</t>
    </r>
  </si>
  <si>
    <r>
      <rPr>
        <vertAlign val="superscript"/>
        <sz val="11"/>
        <rFont val="Times New Roman"/>
        <family val="1"/>
        <charset val="204"/>
      </rPr>
      <t xml:space="preserve">3) </t>
    </r>
    <r>
      <rPr>
        <sz val="11"/>
        <rFont val="Times New Roman"/>
        <family val="1"/>
        <charset val="204"/>
      </rPr>
      <t>Ячейки, в которых указано слово "нд", заполнению не подлежат</t>
    </r>
  </si>
  <si>
    <r>
      <rPr>
        <vertAlign val="superscript"/>
        <sz val="11"/>
        <rFont val="Times New Roman"/>
        <family val="1"/>
        <charset val="204"/>
      </rPr>
      <t xml:space="preserve">4) </t>
    </r>
    <r>
      <rPr>
        <sz val="11"/>
        <rFont val="Times New Roman"/>
        <family val="1"/>
        <charset val="204"/>
      </rPr>
      <t>В п.1.1 в столбцах 3, 4, 5 и 9 указывются значения, определяюемые как сумма значений, указанных в пунктах 1.1.1 - 1.1.5 соответствующих столбцов</t>
    </r>
  </si>
  <si>
    <r>
      <rPr>
        <vertAlign val="superscript"/>
        <sz val="11"/>
        <rFont val="Times New Roman"/>
        <family val="1"/>
        <charset val="204"/>
      </rPr>
      <t xml:space="preserve">5) </t>
    </r>
    <r>
      <rPr>
        <sz val="11"/>
        <rFont val="Times New Roman"/>
        <family val="1"/>
        <charset val="204"/>
      </rPr>
      <t xml:space="preserve"> В п.1.2 в столбцах 3, 4, 5 и 9 указывются значения, определяюемые как сумма значений, указанных в пунктах 1.2.1 - 1.2.5 соответствующих столбцов</t>
    </r>
  </si>
  <si>
    <r>
      <rPr>
        <vertAlign val="superscript"/>
        <sz val="11"/>
        <rFont val="Times New Roman"/>
        <family val="1"/>
        <charset val="204"/>
      </rPr>
      <t>6)</t>
    </r>
    <r>
      <rPr>
        <sz val="11"/>
        <rFont val="Times New Roman"/>
        <family val="1"/>
        <charset val="204"/>
      </rPr>
      <t xml:space="preserve"> Словосочетания вида «год X», «год (X-1)» заменяется указанием года (четыре цифры и слово «год» в соответствующем падеже), который определяется как год, в котором сетевой организацией раскрывается информация об инвестиционной программе (о проекте инвестиционной программе и (или) изменений, вносимых в инвестиционную программу) минус количество лет, равных числу указанному в словосочетании после знака «-».</t>
    </r>
  </si>
  <si>
    <r>
      <rPr>
        <vertAlign val="superscript"/>
        <sz val="11"/>
        <rFont val="Times New Roman"/>
        <family val="1"/>
        <charset val="204"/>
      </rPr>
      <t>7)</t>
    </r>
    <r>
      <rPr>
        <sz val="11"/>
        <rFont val="Times New Roman"/>
        <family val="1"/>
        <charset val="204"/>
      </rPr>
      <t xml:space="preserve"> Перечень наименований показателей и их нумерация формируются по аналогии с такой структурой, указанной в пунктах, номера которых начинаются с цифры 1.</t>
    </r>
  </si>
  <si>
    <t>Строительство однокабельной КЛ-0,4кВ, прокладываемой в траншеях, многожильные с  пластмассовой или резиновой изоляцией, сечением до 50 мм2</t>
  </si>
  <si>
    <t>1.2.1.1</t>
  </si>
  <si>
    <t>1.2.2.1</t>
  </si>
  <si>
    <t>Строительство однокабельной КЛ-10кВ, прокладываемой в траншеях, многожильные с  пластмассовой или резиновой изоляцией, сечением от 50 до 100 мм2</t>
  </si>
  <si>
    <t>1.2.4.1</t>
  </si>
  <si>
    <r>
      <t xml:space="preserve">Год раскрытия информации:  </t>
    </r>
    <r>
      <rPr>
        <u/>
        <sz val="12"/>
        <rFont val="Times New Roman"/>
        <family val="1"/>
        <charset val="204"/>
      </rPr>
      <t xml:space="preserve">2023 </t>
    </r>
    <r>
      <rPr>
        <sz val="12"/>
        <rFont val="Times New Roman"/>
        <family val="1"/>
        <charset val="204"/>
      </rPr>
      <t>год</t>
    </r>
  </si>
  <si>
    <t>Строительство одноцепной ВЛ 0.4 кВ на ж/б опорах изолированным алюминиевым проводом сечением до 50 мм2</t>
  </si>
  <si>
    <t>1.1.1.1</t>
  </si>
  <si>
    <t>2020 год</t>
  </si>
  <si>
    <t>2021 год</t>
  </si>
  <si>
    <t>2022 год</t>
  </si>
  <si>
    <t>Значения стандартизированных ставок за 2022 год , тыс. рублей</t>
  </si>
  <si>
    <r>
      <t>Плановые значения стоимости на 2023 год, 
тыс. рублей</t>
    </r>
    <r>
      <rPr>
        <vertAlign val="superscript"/>
        <sz val="12"/>
        <rFont val="Times New Roman"/>
        <family val="1"/>
        <charset val="204"/>
      </rPr>
      <t>2)</t>
    </r>
  </si>
  <si>
    <t>Строительство однокабельной КЛ-0,4кВ, прокладываемой в траншеях, многожильные с  пластмассовой или резиновой изоляцией, сечением от 50 до 100 мм2</t>
  </si>
  <si>
    <t>строительство комплектной подстанции КТП-160 кВА</t>
  </si>
  <si>
    <t>Строительство однокабельной КЛ 0,4 кВ прокладываемые в траншеях многожильные с пластмассовой или резиновой изоляцией сечением от 50 до 100 мм2</t>
  </si>
  <si>
    <t>Утвержденные плановые значения показателей приведены в соответствии с 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</si>
  <si>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</si>
  <si>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</si>
  <si>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</si>
  <si>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</si>
  <si>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</si>
  <si>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</si>
  <si>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</si>
  <si>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</si>
  <si>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</si>
  <si>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</si>
  <si>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</si>
  <si>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</si>
  <si>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</si>
  <si>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</si>
  <si>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</si>
  <si>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</si>
  <si>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</si>
  <si>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11:19:05 UTC+07</t>
  </si>
  <si>
    <t>27.06.2023 12:55:05 UTC+07</t>
  </si>
  <si>
    <t>29.06.2023 14:54:46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</si>
</sst>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0" xfId="1" applyFont="1" applyFill="1" applyAlignment="1"/>
    <xf numFmtId="0" fontId="3" fillId="0" borderId="0" xfId="1" applyFont="1" applyFill="1" applyAlignment="1"/>
    <xf numFmtId="0" fontId="8" fillId="0" borderId="0" xfId="1" applyFont="1" applyFill="1" applyBorder="1" applyAlignment="1"/>
    <xf numFmtId="0" fontId="8" fillId="0" borderId="0" xfId="1" applyFont="1" applyFill="1" applyAlignment="1">
      <alignment vertical="center"/>
    </xf>
    <xf numFmtId="2" fontId="3" fillId="0" borderId="1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/>
    <xf numFmtId="0" fontId="8" fillId="0" borderId="0" xfId="1" applyFont="1" applyFill="1" applyAlignment="1"/>
    <xf numFmtId="0" fontId="8" fillId="0" borderId="0" xfId="1" applyFont="1" applyFill="1"/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 applyAlignment="1">
      <alignment vertical="top"/>
    </xf>
    <xf numFmtId="0" fontId="7" fillId="0" borderId="0" xfId="1" applyFont="1" applyFill="1" applyAlignment="1"/>
    <xf numFmtId="0" fontId="8" fillId="0" borderId="1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center"/>
    </xf>
    <xf numFmtId="0" fontId="8" fillId="0" borderId="0" xfId="1" applyFont="1" applyFill="1" applyAlignment="1">
      <alignment wrapText="1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horizontal="center" vertical="center"/>
    </xf>
    <xf numFmtId="164" fontId="12" fillId="2" borderId="6" xfId="3" applyNumberFormat="1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wrapText="1"/>
    </xf>
    <xf numFmtId="0" fontId="7" fillId="0" borderId="0" xfId="1" applyFont="1" applyFill="1" applyAlignment="1">
      <alignment horizontal="center" wrapText="1"/>
    </xf>
    <xf numFmtId="0" fontId="3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top"/>
    </xf>
    <xf numFmtId="0" fontId="8" fillId="0" borderId="0" xfId="1" applyFont="1" applyFill="1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" fillId="0" borderId="0" xfId="1" applyFont="1" applyFill="1" applyAlignment="1">
      <alignment horizontal="center"/>
    </xf>
    <xf numFmtId="0" fontId="8" fillId="0" borderId="0" xfId="1" applyFont="1" applyFill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13" fillId="0" borderId="13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4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7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FB3CE537-88C2-4DF9-9C5E-F3E1ADD3E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72C55547-E19B-43D3-8938-808D91F9D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AFCB8BE7-AE8C-4D9C-8FF8-03AD5195A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view="pageBreakPreview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D11" sqref="D10:D11"/>
    </sheetView>
  </sheetViews>
  <sheetFormatPr defaultRowHeight="15" x14ac:dyDescent="0.25"/>
  <cols>
    <col min="1" max="1" width="9.7109375" style="6" customWidth="1"/>
    <col min="2" max="2" width="29.140625" style="18" customWidth="1"/>
    <col min="3" max="3" width="13.140625" style="4" customWidth="1"/>
    <col min="4" max="5" width="12.5703125" style="4" customWidth="1"/>
    <col min="6" max="6" width="24.28515625" style="4" customWidth="1"/>
    <col min="7" max="7" width="16.28515625" style="4" customWidth="1"/>
    <col min="8" max="8" width="12.5703125" style="4" customWidth="1"/>
    <col min="9" max="9" width="16.42578125" style="4" customWidth="1"/>
    <col min="10" max="10" width="19.85546875" style="4" customWidth="1"/>
    <col min="11" max="11" width="21.140625" style="4" customWidth="1"/>
    <col min="12" max="12" width="24.5703125" style="4" customWidth="1"/>
    <col min="13" max="13" width="8.85546875" style="4" customWidth="1"/>
    <col min="14" max="14" width="10.28515625" style="4" customWidth="1"/>
    <col min="15" max="15" width="20.28515625" style="4" customWidth="1"/>
    <col min="16" max="16" width="21" style="4" customWidth="1"/>
    <col min="17" max="17" width="10.42578125" style="4" customWidth="1"/>
    <col min="18" max="18" width="10.28515625" style="4" customWidth="1"/>
    <col min="19" max="19" width="25.140625" style="4" customWidth="1"/>
    <col min="20" max="20" width="25.85546875" style="4" customWidth="1"/>
    <col min="21" max="21" width="17" style="4" customWidth="1"/>
    <col min="22" max="22" width="12.140625" style="8" customWidth="1"/>
    <col min="23" max="23" width="10.5703125" style="8" customWidth="1"/>
    <col min="24" max="24" width="12.7109375" style="8" customWidth="1"/>
    <col min="25" max="25" width="13.5703125" style="8" customWidth="1"/>
    <col min="26" max="26" width="17.85546875" style="8" customWidth="1"/>
    <col min="27" max="28" width="18.140625" style="8" customWidth="1"/>
    <col min="29" max="29" width="23.7109375" style="8" customWidth="1"/>
    <col min="30" max="30" width="21" style="8" customWidth="1"/>
    <col min="31" max="31" width="33.140625" style="8" customWidth="1"/>
    <col min="32" max="251" width="9.140625" style="8"/>
    <col min="252" max="252" width="4.42578125" style="8" bestFit="1" customWidth="1"/>
    <col min="253" max="253" width="18.28515625" style="8" bestFit="1" customWidth="1"/>
    <col min="254" max="254" width="19" style="8" bestFit="1" customWidth="1"/>
    <col min="255" max="255" width="15.42578125" style="8" bestFit="1" customWidth="1"/>
    <col min="256" max="257" width="12.42578125" style="8" bestFit="1" customWidth="1"/>
    <col min="258" max="258" width="7.140625" style="8" bestFit="1" customWidth="1"/>
    <col min="259" max="259" width="10.140625" style="8" bestFit="1" customWidth="1"/>
    <col min="260" max="260" width="15.85546875" style="8" bestFit="1" customWidth="1"/>
    <col min="261" max="261" width="15.140625" style="8" bestFit="1" customWidth="1"/>
    <col min="262" max="262" width="18.28515625" style="8" bestFit="1" customWidth="1"/>
    <col min="263" max="263" width="13.28515625" style="8" bestFit="1" customWidth="1"/>
    <col min="264" max="264" width="19.28515625" style="8" customWidth="1"/>
    <col min="265" max="265" width="15.140625" style="8" customWidth="1"/>
    <col min="266" max="266" width="21" style="8" bestFit="1" customWidth="1"/>
    <col min="267" max="267" width="17.140625" style="8" bestFit="1" customWidth="1"/>
    <col min="268" max="268" width="16.85546875" style="8" bestFit="1" customWidth="1"/>
    <col min="269" max="269" width="16.7109375" style="8" bestFit="1" customWidth="1"/>
    <col min="270" max="270" width="15.7109375" style="8" bestFit="1" customWidth="1"/>
    <col min="271" max="271" width="16.28515625" style="8" bestFit="1" customWidth="1"/>
    <col min="272" max="272" width="17.28515625" style="8" customWidth="1"/>
    <col min="273" max="273" width="23.42578125" style="8" bestFit="1" customWidth="1"/>
    <col min="274" max="274" width="31.85546875" style="8" bestFit="1" customWidth="1"/>
    <col min="275" max="275" width="7.85546875" style="8" bestFit="1" customWidth="1"/>
    <col min="276" max="276" width="5.7109375" style="8" bestFit="1" customWidth="1"/>
    <col min="277" max="277" width="9.140625" style="8" bestFit="1" customWidth="1"/>
    <col min="278" max="278" width="13.5703125" style="8" bestFit="1" customWidth="1"/>
    <col min="279" max="507" width="9.140625" style="8"/>
    <col min="508" max="508" width="4.42578125" style="8" bestFit="1" customWidth="1"/>
    <col min="509" max="509" width="18.28515625" style="8" bestFit="1" customWidth="1"/>
    <col min="510" max="510" width="19" style="8" bestFit="1" customWidth="1"/>
    <col min="511" max="511" width="15.42578125" style="8" bestFit="1" customWidth="1"/>
    <col min="512" max="513" width="12.42578125" style="8" bestFit="1" customWidth="1"/>
    <col min="514" max="514" width="7.140625" style="8" bestFit="1" customWidth="1"/>
    <col min="515" max="515" width="10.140625" style="8" bestFit="1" customWidth="1"/>
    <col min="516" max="516" width="15.85546875" style="8" bestFit="1" customWidth="1"/>
    <col min="517" max="517" width="15.140625" style="8" bestFit="1" customWidth="1"/>
    <col min="518" max="518" width="18.28515625" style="8" bestFit="1" customWidth="1"/>
    <col min="519" max="519" width="13.28515625" style="8" bestFit="1" customWidth="1"/>
    <col min="520" max="520" width="19.28515625" style="8" customWidth="1"/>
    <col min="521" max="521" width="15.140625" style="8" customWidth="1"/>
    <col min="522" max="522" width="21" style="8" bestFit="1" customWidth="1"/>
    <col min="523" max="523" width="17.140625" style="8" bestFit="1" customWidth="1"/>
    <col min="524" max="524" width="16.85546875" style="8" bestFit="1" customWidth="1"/>
    <col min="525" max="525" width="16.7109375" style="8" bestFit="1" customWidth="1"/>
    <col min="526" max="526" width="15.7109375" style="8" bestFit="1" customWidth="1"/>
    <col min="527" max="527" width="16.28515625" style="8" bestFit="1" customWidth="1"/>
    <col min="528" max="528" width="17.28515625" style="8" customWidth="1"/>
    <col min="529" max="529" width="23.42578125" style="8" bestFit="1" customWidth="1"/>
    <col min="530" max="530" width="31.85546875" style="8" bestFit="1" customWidth="1"/>
    <col min="531" max="531" width="7.85546875" style="8" bestFit="1" customWidth="1"/>
    <col min="532" max="532" width="5.7109375" style="8" bestFit="1" customWidth="1"/>
    <col min="533" max="533" width="9.140625" style="8" bestFit="1" customWidth="1"/>
    <col min="534" max="534" width="13.5703125" style="8" bestFit="1" customWidth="1"/>
    <col min="535" max="763" width="9.140625" style="8"/>
    <col min="764" max="764" width="4.42578125" style="8" bestFit="1" customWidth="1"/>
    <col min="765" max="765" width="18.28515625" style="8" bestFit="1" customWidth="1"/>
    <col min="766" max="766" width="19" style="8" bestFit="1" customWidth="1"/>
    <col min="767" max="767" width="15.42578125" style="8" bestFit="1" customWidth="1"/>
    <col min="768" max="769" width="12.42578125" style="8" bestFit="1" customWidth="1"/>
    <col min="770" max="770" width="7.140625" style="8" bestFit="1" customWidth="1"/>
    <col min="771" max="771" width="10.140625" style="8" bestFit="1" customWidth="1"/>
    <col min="772" max="772" width="15.85546875" style="8" bestFit="1" customWidth="1"/>
    <col min="773" max="773" width="15.140625" style="8" bestFit="1" customWidth="1"/>
    <col min="774" max="774" width="18.28515625" style="8" bestFit="1" customWidth="1"/>
    <col min="775" max="775" width="13.28515625" style="8" bestFit="1" customWidth="1"/>
    <col min="776" max="776" width="19.28515625" style="8" customWidth="1"/>
    <col min="777" max="777" width="15.140625" style="8" customWidth="1"/>
    <col min="778" max="778" width="21" style="8" bestFit="1" customWidth="1"/>
    <col min="779" max="779" width="17.140625" style="8" bestFit="1" customWidth="1"/>
    <col min="780" max="780" width="16.85546875" style="8" bestFit="1" customWidth="1"/>
    <col min="781" max="781" width="16.7109375" style="8" bestFit="1" customWidth="1"/>
    <col min="782" max="782" width="15.7109375" style="8" bestFit="1" customWidth="1"/>
    <col min="783" max="783" width="16.28515625" style="8" bestFit="1" customWidth="1"/>
    <col min="784" max="784" width="17.28515625" style="8" customWidth="1"/>
    <col min="785" max="785" width="23.42578125" style="8" bestFit="1" customWidth="1"/>
    <col min="786" max="786" width="31.85546875" style="8" bestFit="1" customWidth="1"/>
    <col min="787" max="787" width="7.85546875" style="8" bestFit="1" customWidth="1"/>
    <col min="788" max="788" width="5.7109375" style="8" bestFit="1" customWidth="1"/>
    <col min="789" max="789" width="9.140625" style="8" bestFit="1" customWidth="1"/>
    <col min="790" max="790" width="13.5703125" style="8" bestFit="1" customWidth="1"/>
    <col min="791" max="1019" width="9.140625" style="8"/>
    <col min="1020" max="1020" width="4.42578125" style="8" bestFit="1" customWidth="1"/>
    <col min="1021" max="1021" width="18.28515625" style="8" bestFit="1" customWidth="1"/>
    <col min="1022" max="1022" width="19" style="8" bestFit="1" customWidth="1"/>
    <col min="1023" max="1023" width="15.42578125" style="8" bestFit="1" customWidth="1"/>
    <col min="1024" max="1025" width="12.42578125" style="8" bestFit="1" customWidth="1"/>
    <col min="1026" max="1026" width="7.140625" style="8" bestFit="1" customWidth="1"/>
    <col min="1027" max="1027" width="10.140625" style="8" bestFit="1" customWidth="1"/>
    <col min="1028" max="1028" width="15.85546875" style="8" bestFit="1" customWidth="1"/>
    <col min="1029" max="1029" width="15.140625" style="8" bestFit="1" customWidth="1"/>
    <col min="1030" max="1030" width="18.28515625" style="8" bestFit="1" customWidth="1"/>
    <col min="1031" max="1031" width="13.28515625" style="8" bestFit="1" customWidth="1"/>
    <col min="1032" max="1032" width="19.28515625" style="8" customWidth="1"/>
    <col min="1033" max="1033" width="15.140625" style="8" customWidth="1"/>
    <col min="1034" max="1034" width="21" style="8" bestFit="1" customWidth="1"/>
    <col min="1035" max="1035" width="17.140625" style="8" bestFit="1" customWidth="1"/>
    <col min="1036" max="1036" width="16.85546875" style="8" bestFit="1" customWidth="1"/>
    <col min="1037" max="1037" width="16.7109375" style="8" bestFit="1" customWidth="1"/>
    <col min="1038" max="1038" width="15.7109375" style="8" bestFit="1" customWidth="1"/>
    <col min="1039" max="1039" width="16.28515625" style="8" bestFit="1" customWidth="1"/>
    <col min="1040" max="1040" width="17.28515625" style="8" customWidth="1"/>
    <col min="1041" max="1041" width="23.42578125" style="8" bestFit="1" customWidth="1"/>
    <col min="1042" max="1042" width="31.85546875" style="8" bestFit="1" customWidth="1"/>
    <col min="1043" max="1043" width="7.85546875" style="8" bestFit="1" customWidth="1"/>
    <col min="1044" max="1044" width="5.7109375" style="8" bestFit="1" customWidth="1"/>
    <col min="1045" max="1045" width="9.140625" style="8" bestFit="1" customWidth="1"/>
    <col min="1046" max="1046" width="13.5703125" style="8" bestFit="1" customWidth="1"/>
    <col min="1047" max="1275" width="9.140625" style="8"/>
    <col min="1276" max="1276" width="4.42578125" style="8" bestFit="1" customWidth="1"/>
    <col min="1277" max="1277" width="18.28515625" style="8" bestFit="1" customWidth="1"/>
    <col min="1278" max="1278" width="19" style="8" bestFit="1" customWidth="1"/>
    <col min="1279" max="1279" width="15.42578125" style="8" bestFit="1" customWidth="1"/>
    <col min="1280" max="1281" width="12.42578125" style="8" bestFit="1" customWidth="1"/>
    <col min="1282" max="1282" width="7.140625" style="8" bestFit="1" customWidth="1"/>
    <col min="1283" max="1283" width="10.140625" style="8" bestFit="1" customWidth="1"/>
    <col min="1284" max="1284" width="15.85546875" style="8" bestFit="1" customWidth="1"/>
    <col min="1285" max="1285" width="15.140625" style="8" bestFit="1" customWidth="1"/>
    <col min="1286" max="1286" width="18.28515625" style="8" bestFit="1" customWidth="1"/>
    <col min="1287" max="1287" width="13.28515625" style="8" bestFit="1" customWidth="1"/>
    <col min="1288" max="1288" width="19.28515625" style="8" customWidth="1"/>
    <col min="1289" max="1289" width="15.140625" style="8" customWidth="1"/>
    <col min="1290" max="1290" width="21" style="8" bestFit="1" customWidth="1"/>
    <col min="1291" max="1291" width="17.140625" style="8" bestFit="1" customWidth="1"/>
    <col min="1292" max="1292" width="16.85546875" style="8" bestFit="1" customWidth="1"/>
    <col min="1293" max="1293" width="16.7109375" style="8" bestFit="1" customWidth="1"/>
    <col min="1294" max="1294" width="15.7109375" style="8" bestFit="1" customWidth="1"/>
    <col min="1295" max="1295" width="16.28515625" style="8" bestFit="1" customWidth="1"/>
    <col min="1296" max="1296" width="17.28515625" style="8" customWidth="1"/>
    <col min="1297" max="1297" width="23.42578125" style="8" bestFit="1" customWidth="1"/>
    <col min="1298" max="1298" width="31.85546875" style="8" bestFit="1" customWidth="1"/>
    <col min="1299" max="1299" width="7.85546875" style="8" bestFit="1" customWidth="1"/>
    <col min="1300" max="1300" width="5.7109375" style="8" bestFit="1" customWidth="1"/>
    <col min="1301" max="1301" width="9.140625" style="8" bestFit="1" customWidth="1"/>
    <col min="1302" max="1302" width="13.5703125" style="8" bestFit="1" customWidth="1"/>
    <col min="1303" max="1531" width="9.140625" style="8"/>
    <col min="1532" max="1532" width="4.42578125" style="8" bestFit="1" customWidth="1"/>
    <col min="1533" max="1533" width="18.28515625" style="8" bestFit="1" customWidth="1"/>
    <col min="1534" max="1534" width="19" style="8" bestFit="1" customWidth="1"/>
    <col min="1535" max="1535" width="15.42578125" style="8" bestFit="1" customWidth="1"/>
    <col min="1536" max="1537" width="12.42578125" style="8" bestFit="1" customWidth="1"/>
    <col min="1538" max="1538" width="7.140625" style="8" bestFit="1" customWidth="1"/>
    <col min="1539" max="1539" width="10.140625" style="8" bestFit="1" customWidth="1"/>
    <col min="1540" max="1540" width="15.85546875" style="8" bestFit="1" customWidth="1"/>
    <col min="1541" max="1541" width="15.140625" style="8" bestFit="1" customWidth="1"/>
    <col min="1542" max="1542" width="18.28515625" style="8" bestFit="1" customWidth="1"/>
    <col min="1543" max="1543" width="13.28515625" style="8" bestFit="1" customWidth="1"/>
    <col min="1544" max="1544" width="19.28515625" style="8" customWidth="1"/>
    <col min="1545" max="1545" width="15.140625" style="8" customWidth="1"/>
    <col min="1546" max="1546" width="21" style="8" bestFit="1" customWidth="1"/>
    <col min="1547" max="1547" width="17.140625" style="8" bestFit="1" customWidth="1"/>
    <col min="1548" max="1548" width="16.85546875" style="8" bestFit="1" customWidth="1"/>
    <col min="1549" max="1549" width="16.7109375" style="8" bestFit="1" customWidth="1"/>
    <col min="1550" max="1550" width="15.7109375" style="8" bestFit="1" customWidth="1"/>
    <col min="1551" max="1551" width="16.28515625" style="8" bestFit="1" customWidth="1"/>
    <col min="1552" max="1552" width="17.28515625" style="8" customWidth="1"/>
    <col min="1553" max="1553" width="23.42578125" style="8" bestFit="1" customWidth="1"/>
    <col min="1554" max="1554" width="31.85546875" style="8" bestFit="1" customWidth="1"/>
    <col min="1555" max="1555" width="7.85546875" style="8" bestFit="1" customWidth="1"/>
    <col min="1556" max="1556" width="5.7109375" style="8" bestFit="1" customWidth="1"/>
    <col min="1557" max="1557" width="9.140625" style="8" bestFit="1" customWidth="1"/>
    <col min="1558" max="1558" width="13.5703125" style="8" bestFit="1" customWidth="1"/>
    <col min="1559" max="1787" width="9.140625" style="8"/>
    <col min="1788" max="1788" width="4.42578125" style="8" bestFit="1" customWidth="1"/>
    <col min="1789" max="1789" width="18.28515625" style="8" bestFit="1" customWidth="1"/>
    <col min="1790" max="1790" width="19" style="8" bestFit="1" customWidth="1"/>
    <col min="1791" max="1791" width="15.42578125" style="8" bestFit="1" customWidth="1"/>
    <col min="1792" max="1793" width="12.42578125" style="8" bestFit="1" customWidth="1"/>
    <col min="1794" max="1794" width="7.140625" style="8" bestFit="1" customWidth="1"/>
    <col min="1795" max="1795" width="10.140625" style="8" bestFit="1" customWidth="1"/>
    <col min="1796" max="1796" width="15.85546875" style="8" bestFit="1" customWidth="1"/>
    <col min="1797" max="1797" width="15.140625" style="8" bestFit="1" customWidth="1"/>
    <col min="1798" max="1798" width="18.28515625" style="8" bestFit="1" customWidth="1"/>
    <col min="1799" max="1799" width="13.28515625" style="8" bestFit="1" customWidth="1"/>
    <col min="1800" max="1800" width="19.28515625" style="8" customWidth="1"/>
    <col min="1801" max="1801" width="15.140625" style="8" customWidth="1"/>
    <col min="1802" max="1802" width="21" style="8" bestFit="1" customWidth="1"/>
    <col min="1803" max="1803" width="17.140625" style="8" bestFit="1" customWidth="1"/>
    <col min="1804" max="1804" width="16.85546875" style="8" bestFit="1" customWidth="1"/>
    <col min="1805" max="1805" width="16.7109375" style="8" bestFit="1" customWidth="1"/>
    <col min="1806" max="1806" width="15.7109375" style="8" bestFit="1" customWidth="1"/>
    <col min="1807" max="1807" width="16.28515625" style="8" bestFit="1" customWidth="1"/>
    <col min="1808" max="1808" width="17.28515625" style="8" customWidth="1"/>
    <col min="1809" max="1809" width="23.42578125" style="8" bestFit="1" customWidth="1"/>
    <col min="1810" max="1810" width="31.85546875" style="8" bestFit="1" customWidth="1"/>
    <col min="1811" max="1811" width="7.85546875" style="8" bestFit="1" customWidth="1"/>
    <col min="1812" max="1812" width="5.7109375" style="8" bestFit="1" customWidth="1"/>
    <col min="1813" max="1813" width="9.140625" style="8" bestFit="1" customWidth="1"/>
    <col min="1814" max="1814" width="13.5703125" style="8" bestFit="1" customWidth="1"/>
    <col min="1815" max="2043" width="9.140625" style="8"/>
    <col min="2044" max="2044" width="4.42578125" style="8" bestFit="1" customWidth="1"/>
    <col min="2045" max="2045" width="18.28515625" style="8" bestFit="1" customWidth="1"/>
    <col min="2046" max="2046" width="19" style="8" bestFit="1" customWidth="1"/>
    <col min="2047" max="2047" width="15.42578125" style="8" bestFit="1" customWidth="1"/>
    <col min="2048" max="2049" width="12.42578125" style="8" bestFit="1" customWidth="1"/>
    <col min="2050" max="2050" width="7.140625" style="8" bestFit="1" customWidth="1"/>
    <col min="2051" max="2051" width="10.140625" style="8" bestFit="1" customWidth="1"/>
    <col min="2052" max="2052" width="15.85546875" style="8" bestFit="1" customWidth="1"/>
    <col min="2053" max="2053" width="15.140625" style="8" bestFit="1" customWidth="1"/>
    <col min="2054" max="2054" width="18.28515625" style="8" bestFit="1" customWidth="1"/>
    <col min="2055" max="2055" width="13.28515625" style="8" bestFit="1" customWidth="1"/>
    <col min="2056" max="2056" width="19.28515625" style="8" customWidth="1"/>
    <col min="2057" max="2057" width="15.140625" style="8" customWidth="1"/>
    <col min="2058" max="2058" width="21" style="8" bestFit="1" customWidth="1"/>
    <col min="2059" max="2059" width="17.140625" style="8" bestFit="1" customWidth="1"/>
    <col min="2060" max="2060" width="16.85546875" style="8" bestFit="1" customWidth="1"/>
    <col min="2061" max="2061" width="16.7109375" style="8" bestFit="1" customWidth="1"/>
    <col min="2062" max="2062" width="15.7109375" style="8" bestFit="1" customWidth="1"/>
    <col min="2063" max="2063" width="16.28515625" style="8" bestFit="1" customWidth="1"/>
    <col min="2064" max="2064" width="17.28515625" style="8" customWidth="1"/>
    <col min="2065" max="2065" width="23.42578125" style="8" bestFit="1" customWidth="1"/>
    <col min="2066" max="2066" width="31.85546875" style="8" bestFit="1" customWidth="1"/>
    <col min="2067" max="2067" width="7.85546875" style="8" bestFit="1" customWidth="1"/>
    <col min="2068" max="2068" width="5.7109375" style="8" bestFit="1" customWidth="1"/>
    <col min="2069" max="2069" width="9.140625" style="8" bestFit="1" customWidth="1"/>
    <col min="2070" max="2070" width="13.5703125" style="8" bestFit="1" customWidth="1"/>
    <col min="2071" max="2299" width="9.140625" style="8"/>
    <col min="2300" max="2300" width="4.42578125" style="8" bestFit="1" customWidth="1"/>
    <col min="2301" max="2301" width="18.28515625" style="8" bestFit="1" customWidth="1"/>
    <col min="2302" max="2302" width="19" style="8" bestFit="1" customWidth="1"/>
    <col min="2303" max="2303" width="15.42578125" style="8" bestFit="1" customWidth="1"/>
    <col min="2304" max="2305" width="12.42578125" style="8" bestFit="1" customWidth="1"/>
    <col min="2306" max="2306" width="7.140625" style="8" bestFit="1" customWidth="1"/>
    <col min="2307" max="2307" width="10.140625" style="8" bestFit="1" customWidth="1"/>
    <col min="2308" max="2308" width="15.85546875" style="8" bestFit="1" customWidth="1"/>
    <col min="2309" max="2309" width="15.140625" style="8" bestFit="1" customWidth="1"/>
    <col min="2310" max="2310" width="18.28515625" style="8" bestFit="1" customWidth="1"/>
    <col min="2311" max="2311" width="13.28515625" style="8" bestFit="1" customWidth="1"/>
    <col min="2312" max="2312" width="19.28515625" style="8" customWidth="1"/>
    <col min="2313" max="2313" width="15.140625" style="8" customWidth="1"/>
    <col min="2314" max="2314" width="21" style="8" bestFit="1" customWidth="1"/>
    <col min="2315" max="2315" width="17.140625" style="8" bestFit="1" customWidth="1"/>
    <col min="2316" max="2316" width="16.85546875" style="8" bestFit="1" customWidth="1"/>
    <col min="2317" max="2317" width="16.7109375" style="8" bestFit="1" customWidth="1"/>
    <col min="2318" max="2318" width="15.7109375" style="8" bestFit="1" customWidth="1"/>
    <col min="2319" max="2319" width="16.28515625" style="8" bestFit="1" customWidth="1"/>
    <col min="2320" max="2320" width="17.28515625" style="8" customWidth="1"/>
    <col min="2321" max="2321" width="23.42578125" style="8" bestFit="1" customWidth="1"/>
    <col min="2322" max="2322" width="31.85546875" style="8" bestFit="1" customWidth="1"/>
    <col min="2323" max="2323" width="7.85546875" style="8" bestFit="1" customWidth="1"/>
    <col min="2324" max="2324" width="5.7109375" style="8" bestFit="1" customWidth="1"/>
    <col min="2325" max="2325" width="9.140625" style="8" bestFit="1" customWidth="1"/>
    <col min="2326" max="2326" width="13.5703125" style="8" bestFit="1" customWidth="1"/>
    <col min="2327" max="2555" width="9.140625" style="8"/>
    <col min="2556" max="2556" width="4.42578125" style="8" bestFit="1" customWidth="1"/>
    <col min="2557" max="2557" width="18.28515625" style="8" bestFit="1" customWidth="1"/>
    <col min="2558" max="2558" width="19" style="8" bestFit="1" customWidth="1"/>
    <col min="2559" max="2559" width="15.42578125" style="8" bestFit="1" customWidth="1"/>
    <col min="2560" max="2561" width="12.42578125" style="8" bestFit="1" customWidth="1"/>
    <col min="2562" max="2562" width="7.140625" style="8" bestFit="1" customWidth="1"/>
    <col min="2563" max="2563" width="10.140625" style="8" bestFit="1" customWidth="1"/>
    <col min="2564" max="2564" width="15.85546875" style="8" bestFit="1" customWidth="1"/>
    <col min="2565" max="2565" width="15.140625" style="8" bestFit="1" customWidth="1"/>
    <col min="2566" max="2566" width="18.28515625" style="8" bestFit="1" customWidth="1"/>
    <col min="2567" max="2567" width="13.28515625" style="8" bestFit="1" customWidth="1"/>
    <col min="2568" max="2568" width="19.28515625" style="8" customWidth="1"/>
    <col min="2569" max="2569" width="15.140625" style="8" customWidth="1"/>
    <col min="2570" max="2570" width="21" style="8" bestFit="1" customWidth="1"/>
    <col min="2571" max="2571" width="17.140625" style="8" bestFit="1" customWidth="1"/>
    <col min="2572" max="2572" width="16.85546875" style="8" bestFit="1" customWidth="1"/>
    <col min="2573" max="2573" width="16.7109375" style="8" bestFit="1" customWidth="1"/>
    <col min="2574" max="2574" width="15.7109375" style="8" bestFit="1" customWidth="1"/>
    <col min="2575" max="2575" width="16.28515625" style="8" bestFit="1" customWidth="1"/>
    <col min="2576" max="2576" width="17.28515625" style="8" customWidth="1"/>
    <col min="2577" max="2577" width="23.42578125" style="8" bestFit="1" customWidth="1"/>
    <col min="2578" max="2578" width="31.85546875" style="8" bestFit="1" customWidth="1"/>
    <col min="2579" max="2579" width="7.85546875" style="8" bestFit="1" customWidth="1"/>
    <col min="2580" max="2580" width="5.7109375" style="8" bestFit="1" customWidth="1"/>
    <col min="2581" max="2581" width="9.140625" style="8" bestFit="1" customWidth="1"/>
    <col min="2582" max="2582" width="13.5703125" style="8" bestFit="1" customWidth="1"/>
    <col min="2583" max="2811" width="9.140625" style="8"/>
    <col min="2812" max="2812" width="4.42578125" style="8" bestFit="1" customWidth="1"/>
    <col min="2813" max="2813" width="18.28515625" style="8" bestFit="1" customWidth="1"/>
    <col min="2814" max="2814" width="19" style="8" bestFit="1" customWidth="1"/>
    <col min="2815" max="2815" width="15.42578125" style="8" bestFit="1" customWidth="1"/>
    <col min="2816" max="2817" width="12.42578125" style="8" bestFit="1" customWidth="1"/>
    <col min="2818" max="2818" width="7.140625" style="8" bestFit="1" customWidth="1"/>
    <col min="2819" max="2819" width="10.140625" style="8" bestFit="1" customWidth="1"/>
    <col min="2820" max="2820" width="15.85546875" style="8" bestFit="1" customWidth="1"/>
    <col min="2821" max="2821" width="15.140625" style="8" bestFit="1" customWidth="1"/>
    <col min="2822" max="2822" width="18.28515625" style="8" bestFit="1" customWidth="1"/>
    <col min="2823" max="2823" width="13.28515625" style="8" bestFit="1" customWidth="1"/>
    <col min="2824" max="2824" width="19.28515625" style="8" customWidth="1"/>
    <col min="2825" max="2825" width="15.140625" style="8" customWidth="1"/>
    <col min="2826" max="2826" width="21" style="8" bestFit="1" customWidth="1"/>
    <col min="2827" max="2827" width="17.140625" style="8" bestFit="1" customWidth="1"/>
    <col min="2828" max="2828" width="16.85546875" style="8" bestFit="1" customWidth="1"/>
    <col min="2829" max="2829" width="16.7109375" style="8" bestFit="1" customWidth="1"/>
    <col min="2830" max="2830" width="15.7109375" style="8" bestFit="1" customWidth="1"/>
    <col min="2831" max="2831" width="16.28515625" style="8" bestFit="1" customWidth="1"/>
    <col min="2832" max="2832" width="17.28515625" style="8" customWidth="1"/>
    <col min="2833" max="2833" width="23.42578125" style="8" bestFit="1" customWidth="1"/>
    <col min="2834" max="2834" width="31.85546875" style="8" bestFit="1" customWidth="1"/>
    <col min="2835" max="2835" width="7.85546875" style="8" bestFit="1" customWidth="1"/>
    <col min="2836" max="2836" width="5.7109375" style="8" bestFit="1" customWidth="1"/>
    <col min="2837" max="2837" width="9.140625" style="8" bestFit="1" customWidth="1"/>
    <col min="2838" max="2838" width="13.5703125" style="8" bestFit="1" customWidth="1"/>
    <col min="2839" max="3067" width="9.140625" style="8"/>
    <col min="3068" max="3068" width="4.42578125" style="8" bestFit="1" customWidth="1"/>
    <col min="3069" max="3069" width="18.28515625" style="8" bestFit="1" customWidth="1"/>
    <col min="3070" max="3070" width="19" style="8" bestFit="1" customWidth="1"/>
    <col min="3071" max="3071" width="15.42578125" style="8" bestFit="1" customWidth="1"/>
    <col min="3072" max="3073" width="12.42578125" style="8" bestFit="1" customWidth="1"/>
    <col min="3074" max="3074" width="7.140625" style="8" bestFit="1" customWidth="1"/>
    <col min="3075" max="3075" width="10.140625" style="8" bestFit="1" customWidth="1"/>
    <col min="3076" max="3076" width="15.85546875" style="8" bestFit="1" customWidth="1"/>
    <col min="3077" max="3077" width="15.140625" style="8" bestFit="1" customWidth="1"/>
    <col min="3078" max="3078" width="18.28515625" style="8" bestFit="1" customWidth="1"/>
    <col min="3079" max="3079" width="13.28515625" style="8" bestFit="1" customWidth="1"/>
    <col min="3080" max="3080" width="19.28515625" style="8" customWidth="1"/>
    <col min="3081" max="3081" width="15.140625" style="8" customWidth="1"/>
    <col min="3082" max="3082" width="21" style="8" bestFit="1" customWidth="1"/>
    <col min="3083" max="3083" width="17.140625" style="8" bestFit="1" customWidth="1"/>
    <col min="3084" max="3084" width="16.85546875" style="8" bestFit="1" customWidth="1"/>
    <col min="3085" max="3085" width="16.7109375" style="8" bestFit="1" customWidth="1"/>
    <col min="3086" max="3086" width="15.7109375" style="8" bestFit="1" customWidth="1"/>
    <col min="3087" max="3087" width="16.28515625" style="8" bestFit="1" customWidth="1"/>
    <col min="3088" max="3088" width="17.28515625" style="8" customWidth="1"/>
    <col min="3089" max="3089" width="23.42578125" style="8" bestFit="1" customWidth="1"/>
    <col min="3090" max="3090" width="31.85546875" style="8" bestFit="1" customWidth="1"/>
    <col min="3091" max="3091" width="7.85546875" style="8" bestFit="1" customWidth="1"/>
    <col min="3092" max="3092" width="5.7109375" style="8" bestFit="1" customWidth="1"/>
    <col min="3093" max="3093" width="9.140625" style="8" bestFit="1" customWidth="1"/>
    <col min="3094" max="3094" width="13.5703125" style="8" bestFit="1" customWidth="1"/>
    <col min="3095" max="3323" width="9.140625" style="8"/>
    <col min="3324" max="3324" width="4.42578125" style="8" bestFit="1" customWidth="1"/>
    <col min="3325" max="3325" width="18.28515625" style="8" bestFit="1" customWidth="1"/>
    <col min="3326" max="3326" width="19" style="8" bestFit="1" customWidth="1"/>
    <col min="3327" max="3327" width="15.42578125" style="8" bestFit="1" customWidth="1"/>
    <col min="3328" max="3329" width="12.42578125" style="8" bestFit="1" customWidth="1"/>
    <col min="3330" max="3330" width="7.140625" style="8" bestFit="1" customWidth="1"/>
    <col min="3331" max="3331" width="10.140625" style="8" bestFit="1" customWidth="1"/>
    <col min="3332" max="3332" width="15.85546875" style="8" bestFit="1" customWidth="1"/>
    <col min="3333" max="3333" width="15.140625" style="8" bestFit="1" customWidth="1"/>
    <col min="3334" max="3334" width="18.28515625" style="8" bestFit="1" customWidth="1"/>
    <col min="3335" max="3335" width="13.28515625" style="8" bestFit="1" customWidth="1"/>
    <col min="3336" max="3336" width="19.28515625" style="8" customWidth="1"/>
    <col min="3337" max="3337" width="15.140625" style="8" customWidth="1"/>
    <col min="3338" max="3338" width="21" style="8" bestFit="1" customWidth="1"/>
    <col min="3339" max="3339" width="17.140625" style="8" bestFit="1" customWidth="1"/>
    <col min="3340" max="3340" width="16.85546875" style="8" bestFit="1" customWidth="1"/>
    <col min="3341" max="3341" width="16.7109375" style="8" bestFit="1" customWidth="1"/>
    <col min="3342" max="3342" width="15.7109375" style="8" bestFit="1" customWidth="1"/>
    <col min="3343" max="3343" width="16.28515625" style="8" bestFit="1" customWidth="1"/>
    <col min="3344" max="3344" width="17.28515625" style="8" customWidth="1"/>
    <col min="3345" max="3345" width="23.42578125" style="8" bestFit="1" customWidth="1"/>
    <col min="3346" max="3346" width="31.85546875" style="8" bestFit="1" customWidth="1"/>
    <col min="3347" max="3347" width="7.85546875" style="8" bestFit="1" customWidth="1"/>
    <col min="3348" max="3348" width="5.7109375" style="8" bestFit="1" customWidth="1"/>
    <col min="3349" max="3349" width="9.140625" style="8" bestFit="1" customWidth="1"/>
    <col min="3350" max="3350" width="13.5703125" style="8" bestFit="1" customWidth="1"/>
    <col min="3351" max="3579" width="9.140625" style="8"/>
    <col min="3580" max="3580" width="4.42578125" style="8" bestFit="1" customWidth="1"/>
    <col min="3581" max="3581" width="18.28515625" style="8" bestFit="1" customWidth="1"/>
    <col min="3582" max="3582" width="19" style="8" bestFit="1" customWidth="1"/>
    <col min="3583" max="3583" width="15.42578125" style="8" bestFit="1" customWidth="1"/>
    <col min="3584" max="3585" width="12.42578125" style="8" bestFit="1" customWidth="1"/>
    <col min="3586" max="3586" width="7.140625" style="8" bestFit="1" customWidth="1"/>
    <col min="3587" max="3587" width="10.140625" style="8" bestFit="1" customWidth="1"/>
    <col min="3588" max="3588" width="15.85546875" style="8" bestFit="1" customWidth="1"/>
    <col min="3589" max="3589" width="15.140625" style="8" bestFit="1" customWidth="1"/>
    <col min="3590" max="3590" width="18.28515625" style="8" bestFit="1" customWidth="1"/>
    <col min="3591" max="3591" width="13.28515625" style="8" bestFit="1" customWidth="1"/>
    <col min="3592" max="3592" width="19.28515625" style="8" customWidth="1"/>
    <col min="3593" max="3593" width="15.140625" style="8" customWidth="1"/>
    <col min="3594" max="3594" width="21" style="8" bestFit="1" customWidth="1"/>
    <col min="3595" max="3595" width="17.140625" style="8" bestFit="1" customWidth="1"/>
    <col min="3596" max="3596" width="16.85546875" style="8" bestFit="1" customWidth="1"/>
    <col min="3597" max="3597" width="16.7109375" style="8" bestFit="1" customWidth="1"/>
    <col min="3598" max="3598" width="15.7109375" style="8" bestFit="1" customWidth="1"/>
    <col min="3599" max="3599" width="16.28515625" style="8" bestFit="1" customWidth="1"/>
    <col min="3600" max="3600" width="17.28515625" style="8" customWidth="1"/>
    <col min="3601" max="3601" width="23.42578125" style="8" bestFit="1" customWidth="1"/>
    <col min="3602" max="3602" width="31.85546875" style="8" bestFit="1" customWidth="1"/>
    <col min="3603" max="3603" width="7.85546875" style="8" bestFit="1" customWidth="1"/>
    <col min="3604" max="3604" width="5.7109375" style="8" bestFit="1" customWidth="1"/>
    <col min="3605" max="3605" width="9.140625" style="8" bestFit="1" customWidth="1"/>
    <col min="3606" max="3606" width="13.5703125" style="8" bestFit="1" customWidth="1"/>
    <col min="3607" max="3835" width="9.140625" style="8"/>
    <col min="3836" max="3836" width="4.42578125" style="8" bestFit="1" customWidth="1"/>
    <col min="3837" max="3837" width="18.28515625" style="8" bestFit="1" customWidth="1"/>
    <col min="3838" max="3838" width="19" style="8" bestFit="1" customWidth="1"/>
    <col min="3839" max="3839" width="15.42578125" style="8" bestFit="1" customWidth="1"/>
    <col min="3840" max="3841" width="12.42578125" style="8" bestFit="1" customWidth="1"/>
    <col min="3842" max="3842" width="7.140625" style="8" bestFit="1" customWidth="1"/>
    <col min="3843" max="3843" width="10.140625" style="8" bestFit="1" customWidth="1"/>
    <col min="3844" max="3844" width="15.85546875" style="8" bestFit="1" customWidth="1"/>
    <col min="3845" max="3845" width="15.140625" style="8" bestFit="1" customWidth="1"/>
    <col min="3846" max="3846" width="18.28515625" style="8" bestFit="1" customWidth="1"/>
    <col min="3847" max="3847" width="13.28515625" style="8" bestFit="1" customWidth="1"/>
    <col min="3848" max="3848" width="19.28515625" style="8" customWidth="1"/>
    <col min="3849" max="3849" width="15.140625" style="8" customWidth="1"/>
    <col min="3850" max="3850" width="21" style="8" bestFit="1" customWidth="1"/>
    <col min="3851" max="3851" width="17.140625" style="8" bestFit="1" customWidth="1"/>
    <col min="3852" max="3852" width="16.85546875" style="8" bestFit="1" customWidth="1"/>
    <col min="3853" max="3853" width="16.7109375" style="8" bestFit="1" customWidth="1"/>
    <col min="3854" max="3854" width="15.7109375" style="8" bestFit="1" customWidth="1"/>
    <col min="3855" max="3855" width="16.28515625" style="8" bestFit="1" customWidth="1"/>
    <col min="3856" max="3856" width="17.28515625" style="8" customWidth="1"/>
    <col min="3857" max="3857" width="23.42578125" style="8" bestFit="1" customWidth="1"/>
    <col min="3858" max="3858" width="31.85546875" style="8" bestFit="1" customWidth="1"/>
    <col min="3859" max="3859" width="7.85546875" style="8" bestFit="1" customWidth="1"/>
    <col min="3860" max="3860" width="5.7109375" style="8" bestFit="1" customWidth="1"/>
    <col min="3861" max="3861" width="9.140625" style="8" bestFit="1" customWidth="1"/>
    <col min="3862" max="3862" width="13.5703125" style="8" bestFit="1" customWidth="1"/>
    <col min="3863" max="4091" width="9.140625" style="8"/>
    <col min="4092" max="4092" width="4.42578125" style="8" bestFit="1" customWidth="1"/>
    <col min="4093" max="4093" width="18.28515625" style="8" bestFit="1" customWidth="1"/>
    <col min="4094" max="4094" width="19" style="8" bestFit="1" customWidth="1"/>
    <col min="4095" max="4095" width="15.42578125" style="8" bestFit="1" customWidth="1"/>
    <col min="4096" max="4097" width="12.42578125" style="8" bestFit="1" customWidth="1"/>
    <col min="4098" max="4098" width="7.140625" style="8" bestFit="1" customWidth="1"/>
    <col min="4099" max="4099" width="10.140625" style="8" bestFit="1" customWidth="1"/>
    <col min="4100" max="4100" width="15.85546875" style="8" bestFit="1" customWidth="1"/>
    <col min="4101" max="4101" width="15.140625" style="8" bestFit="1" customWidth="1"/>
    <col min="4102" max="4102" width="18.28515625" style="8" bestFit="1" customWidth="1"/>
    <col min="4103" max="4103" width="13.28515625" style="8" bestFit="1" customWidth="1"/>
    <col min="4104" max="4104" width="19.28515625" style="8" customWidth="1"/>
    <col min="4105" max="4105" width="15.140625" style="8" customWidth="1"/>
    <col min="4106" max="4106" width="21" style="8" bestFit="1" customWidth="1"/>
    <col min="4107" max="4107" width="17.140625" style="8" bestFit="1" customWidth="1"/>
    <col min="4108" max="4108" width="16.85546875" style="8" bestFit="1" customWidth="1"/>
    <col min="4109" max="4109" width="16.7109375" style="8" bestFit="1" customWidth="1"/>
    <col min="4110" max="4110" width="15.7109375" style="8" bestFit="1" customWidth="1"/>
    <col min="4111" max="4111" width="16.28515625" style="8" bestFit="1" customWidth="1"/>
    <col min="4112" max="4112" width="17.28515625" style="8" customWidth="1"/>
    <col min="4113" max="4113" width="23.42578125" style="8" bestFit="1" customWidth="1"/>
    <col min="4114" max="4114" width="31.85546875" style="8" bestFit="1" customWidth="1"/>
    <col min="4115" max="4115" width="7.85546875" style="8" bestFit="1" customWidth="1"/>
    <col min="4116" max="4116" width="5.7109375" style="8" bestFit="1" customWidth="1"/>
    <col min="4117" max="4117" width="9.140625" style="8" bestFit="1" customWidth="1"/>
    <col min="4118" max="4118" width="13.5703125" style="8" bestFit="1" customWidth="1"/>
    <col min="4119" max="4347" width="9.140625" style="8"/>
    <col min="4348" max="4348" width="4.42578125" style="8" bestFit="1" customWidth="1"/>
    <col min="4349" max="4349" width="18.28515625" style="8" bestFit="1" customWidth="1"/>
    <col min="4350" max="4350" width="19" style="8" bestFit="1" customWidth="1"/>
    <col min="4351" max="4351" width="15.42578125" style="8" bestFit="1" customWidth="1"/>
    <col min="4352" max="4353" width="12.42578125" style="8" bestFit="1" customWidth="1"/>
    <col min="4354" max="4354" width="7.140625" style="8" bestFit="1" customWidth="1"/>
    <col min="4355" max="4355" width="10.140625" style="8" bestFit="1" customWidth="1"/>
    <col min="4356" max="4356" width="15.85546875" style="8" bestFit="1" customWidth="1"/>
    <col min="4357" max="4357" width="15.140625" style="8" bestFit="1" customWidth="1"/>
    <col min="4358" max="4358" width="18.28515625" style="8" bestFit="1" customWidth="1"/>
    <col min="4359" max="4359" width="13.28515625" style="8" bestFit="1" customWidth="1"/>
    <col min="4360" max="4360" width="19.28515625" style="8" customWidth="1"/>
    <col min="4361" max="4361" width="15.140625" style="8" customWidth="1"/>
    <col min="4362" max="4362" width="21" style="8" bestFit="1" customWidth="1"/>
    <col min="4363" max="4363" width="17.140625" style="8" bestFit="1" customWidth="1"/>
    <col min="4364" max="4364" width="16.85546875" style="8" bestFit="1" customWidth="1"/>
    <col min="4365" max="4365" width="16.7109375" style="8" bestFit="1" customWidth="1"/>
    <col min="4366" max="4366" width="15.7109375" style="8" bestFit="1" customWidth="1"/>
    <col min="4367" max="4367" width="16.28515625" style="8" bestFit="1" customWidth="1"/>
    <col min="4368" max="4368" width="17.28515625" style="8" customWidth="1"/>
    <col min="4369" max="4369" width="23.42578125" style="8" bestFit="1" customWidth="1"/>
    <col min="4370" max="4370" width="31.85546875" style="8" bestFit="1" customWidth="1"/>
    <col min="4371" max="4371" width="7.85546875" style="8" bestFit="1" customWidth="1"/>
    <col min="4372" max="4372" width="5.7109375" style="8" bestFit="1" customWidth="1"/>
    <col min="4373" max="4373" width="9.140625" style="8" bestFit="1" customWidth="1"/>
    <col min="4374" max="4374" width="13.5703125" style="8" bestFit="1" customWidth="1"/>
    <col min="4375" max="4603" width="9.140625" style="8"/>
    <col min="4604" max="4604" width="4.42578125" style="8" bestFit="1" customWidth="1"/>
    <col min="4605" max="4605" width="18.28515625" style="8" bestFit="1" customWidth="1"/>
    <col min="4606" max="4606" width="19" style="8" bestFit="1" customWidth="1"/>
    <col min="4607" max="4607" width="15.42578125" style="8" bestFit="1" customWidth="1"/>
    <col min="4608" max="4609" width="12.42578125" style="8" bestFit="1" customWidth="1"/>
    <col min="4610" max="4610" width="7.140625" style="8" bestFit="1" customWidth="1"/>
    <col min="4611" max="4611" width="10.140625" style="8" bestFit="1" customWidth="1"/>
    <col min="4612" max="4612" width="15.85546875" style="8" bestFit="1" customWidth="1"/>
    <col min="4613" max="4613" width="15.140625" style="8" bestFit="1" customWidth="1"/>
    <col min="4614" max="4614" width="18.28515625" style="8" bestFit="1" customWidth="1"/>
    <col min="4615" max="4615" width="13.28515625" style="8" bestFit="1" customWidth="1"/>
    <col min="4616" max="4616" width="19.28515625" style="8" customWidth="1"/>
    <col min="4617" max="4617" width="15.140625" style="8" customWidth="1"/>
    <col min="4618" max="4618" width="21" style="8" bestFit="1" customWidth="1"/>
    <col min="4619" max="4619" width="17.140625" style="8" bestFit="1" customWidth="1"/>
    <col min="4620" max="4620" width="16.85546875" style="8" bestFit="1" customWidth="1"/>
    <col min="4621" max="4621" width="16.7109375" style="8" bestFit="1" customWidth="1"/>
    <col min="4622" max="4622" width="15.7109375" style="8" bestFit="1" customWidth="1"/>
    <col min="4623" max="4623" width="16.28515625" style="8" bestFit="1" customWidth="1"/>
    <col min="4624" max="4624" width="17.28515625" style="8" customWidth="1"/>
    <col min="4625" max="4625" width="23.42578125" style="8" bestFit="1" customWidth="1"/>
    <col min="4626" max="4626" width="31.85546875" style="8" bestFit="1" customWidth="1"/>
    <col min="4627" max="4627" width="7.85546875" style="8" bestFit="1" customWidth="1"/>
    <col min="4628" max="4628" width="5.7109375" style="8" bestFit="1" customWidth="1"/>
    <col min="4629" max="4629" width="9.140625" style="8" bestFit="1" customWidth="1"/>
    <col min="4630" max="4630" width="13.5703125" style="8" bestFit="1" customWidth="1"/>
    <col min="4631" max="4859" width="9.140625" style="8"/>
    <col min="4860" max="4860" width="4.42578125" style="8" bestFit="1" customWidth="1"/>
    <col min="4861" max="4861" width="18.28515625" style="8" bestFit="1" customWidth="1"/>
    <col min="4862" max="4862" width="19" style="8" bestFit="1" customWidth="1"/>
    <col min="4863" max="4863" width="15.42578125" style="8" bestFit="1" customWidth="1"/>
    <col min="4864" max="4865" width="12.42578125" style="8" bestFit="1" customWidth="1"/>
    <col min="4866" max="4866" width="7.140625" style="8" bestFit="1" customWidth="1"/>
    <col min="4867" max="4867" width="10.140625" style="8" bestFit="1" customWidth="1"/>
    <col min="4868" max="4868" width="15.85546875" style="8" bestFit="1" customWidth="1"/>
    <col min="4869" max="4869" width="15.140625" style="8" bestFit="1" customWidth="1"/>
    <col min="4870" max="4870" width="18.28515625" style="8" bestFit="1" customWidth="1"/>
    <col min="4871" max="4871" width="13.28515625" style="8" bestFit="1" customWidth="1"/>
    <col min="4872" max="4872" width="19.28515625" style="8" customWidth="1"/>
    <col min="4873" max="4873" width="15.140625" style="8" customWidth="1"/>
    <col min="4874" max="4874" width="21" style="8" bestFit="1" customWidth="1"/>
    <col min="4875" max="4875" width="17.140625" style="8" bestFit="1" customWidth="1"/>
    <col min="4876" max="4876" width="16.85546875" style="8" bestFit="1" customWidth="1"/>
    <col min="4877" max="4877" width="16.7109375" style="8" bestFit="1" customWidth="1"/>
    <col min="4878" max="4878" width="15.7109375" style="8" bestFit="1" customWidth="1"/>
    <col min="4879" max="4879" width="16.28515625" style="8" bestFit="1" customWidth="1"/>
    <col min="4880" max="4880" width="17.28515625" style="8" customWidth="1"/>
    <col min="4881" max="4881" width="23.42578125" style="8" bestFit="1" customWidth="1"/>
    <col min="4882" max="4882" width="31.85546875" style="8" bestFit="1" customWidth="1"/>
    <col min="4883" max="4883" width="7.85546875" style="8" bestFit="1" customWidth="1"/>
    <col min="4884" max="4884" width="5.7109375" style="8" bestFit="1" customWidth="1"/>
    <col min="4885" max="4885" width="9.140625" style="8" bestFit="1" customWidth="1"/>
    <col min="4886" max="4886" width="13.5703125" style="8" bestFit="1" customWidth="1"/>
    <col min="4887" max="5115" width="9.140625" style="8"/>
    <col min="5116" max="5116" width="4.42578125" style="8" bestFit="1" customWidth="1"/>
    <col min="5117" max="5117" width="18.28515625" style="8" bestFit="1" customWidth="1"/>
    <col min="5118" max="5118" width="19" style="8" bestFit="1" customWidth="1"/>
    <col min="5119" max="5119" width="15.42578125" style="8" bestFit="1" customWidth="1"/>
    <col min="5120" max="5121" width="12.42578125" style="8" bestFit="1" customWidth="1"/>
    <col min="5122" max="5122" width="7.140625" style="8" bestFit="1" customWidth="1"/>
    <col min="5123" max="5123" width="10.140625" style="8" bestFit="1" customWidth="1"/>
    <col min="5124" max="5124" width="15.85546875" style="8" bestFit="1" customWidth="1"/>
    <col min="5125" max="5125" width="15.140625" style="8" bestFit="1" customWidth="1"/>
    <col min="5126" max="5126" width="18.28515625" style="8" bestFit="1" customWidth="1"/>
    <col min="5127" max="5127" width="13.28515625" style="8" bestFit="1" customWidth="1"/>
    <col min="5128" max="5128" width="19.28515625" style="8" customWidth="1"/>
    <col min="5129" max="5129" width="15.140625" style="8" customWidth="1"/>
    <col min="5130" max="5130" width="21" style="8" bestFit="1" customWidth="1"/>
    <col min="5131" max="5131" width="17.140625" style="8" bestFit="1" customWidth="1"/>
    <col min="5132" max="5132" width="16.85546875" style="8" bestFit="1" customWidth="1"/>
    <col min="5133" max="5133" width="16.7109375" style="8" bestFit="1" customWidth="1"/>
    <col min="5134" max="5134" width="15.7109375" style="8" bestFit="1" customWidth="1"/>
    <col min="5135" max="5135" width="16.28515625" style="8" bestFit="1" customWidth="1"/>
    <col min="5136" max="5136" width="17.28515625" style="8" customWidth="1"/>
    <col min="5137" max="5137" width="23.42578125" style="8" bestFit="1" customWidth="1"/>
    <col min="5138" max="5138" width="31.85546875" style="8" bestFit="1" customWidth="1"/>
    <col min="5139" max="5139" width="7.85546875" style="8" bestFit="1" customWidth="1"/>
    <col min="5140" max="5140" width="5.7109375" style="8" bestFit="1" customWidth="1"/>
    <col min="5141" max="5141" width="9.140625" style="8" bestFit="1" customWidth="1"/>
    <col min="5142" max="5142" width="13.5703125" style="8" bestFit="1" customWidth="1"/>
    <col min="5143" max="5371" width="9.140625" style="8"/>
    <col min="5372" max="5372" width="4.42578125" style="8" bestFit="1" customWidth="1"/>
    <col min="5373" max="5373" width="18.28515625" style="8" bestFit="1" customWidth="1"/>
    <col min="5374" max="5374" width="19" style="8" bestFit="1" customWidth="1"/>
    <col min="5375" max="5375" width="15.42578125" style="8" bestFit="1" customWidth="1"/>
    <col min="5376" max="5377" width="12.42578125" style="8" bestFit="1" customWidth="1"/>
    <col min="5378" max="5378" width="7.140625" style="8" bestFit="1" customWidth="1"/>
    <col min="5379" max="5379" width="10.140625" style="8" bestFit="1" customWidth="1"/>
    <col min="5380" max="5380" width="15.85546875" style="8" bestFit="1" customWidth="1"/>
    <col min="5381" max="5381" width="15.140625" style="8" bestFit="1" customWidth="1"/>
    <col min="5382" max="5382" width="18.28515625" style="8" bestFit="1" customWidth="1"/>
    <col min="5383" max="5383" width="13.28515625" style="8" bestFit="1" customWidth="1"/>
    <col min="5384" max="5384" width="19.28515625" style="8" customWidth="1"/>
    <col min="5385" max="5385" width="15.140625" style="8" customWidth="1"/>
    <col min="5386" max="5386" width="21" style="8" bestFit="1" customWidth="1"/>
    <col min="5387" max="5387" width="17.140625" style="8" bestFit="1" customWidth="1"/>
    <col min="5388" max="5388" width="16.85546875" style="8" bestFit="1" customWidth="1"/>
    <col min="5389" max="5389" width="16.7109375" style="8" bestFit="1" customWidth="1"/>
    <col min="5390" max="5390" width="15.7109375" style="8" bestFit="1" customWidth="1"/>
    <col min="5391" max="5391" width="16.28515625" style="8" bestFit="1" customWidth="1"/>
    <col min="5392" max="5392" width="17.28515625" style="8" customWidth="1"/>
    <col min="5393" max="5393" width="23.42578125" style="8" bestFit="1" customWidth="1"/>
    <col min="5394" max="5394" width="31.85546875" style="8" bestFit="1" customWidth="1"/>
    <col min="5395" max="5395" width="7.85546875" style="8" bestFit="1" customWidth="1"/>
    <col min="5396" max="5396" width="5.7109375" style="8" bestFit="1" customWidth="1"/>
    <col min="5397" max="5397" width="9.140625" style="8" bestFit="1" customWidth="1"/>
    <col min="5398" max="5398" width="13.5703125" style="8" bestFit="1" customWidth="1"/>
    <col min="5399" max="5627" width="9.140625" style="8"/>
    <col min="5628" max="5628" width="4.42578125" style="8" bestFit="1" customWidth="1"/>
    <col min="5629" max="5629" width="18.28515625" style="8" bestFit="1" customWidth="1"/>
    <col min="5630" max="5630" width="19" style="8" bestFit="1" customWidth="1"/>
    <col min="5631" max="5631" width="15.42578125" style="8" bestFit="1" customWidth="1"/>
    <col min="5632" max="5633" width="12.42578125" style="8" bestFit="1" customWidth="1"/>
    <col min="5634" max="5634" width="7.140625" style="8" bestFit="1" customWidth="1"/>
    <col min="5635" max="5635" width="10.140625" style="8" bestFit="1" customWidth="1"/>
    <col min="5636" max="5636" width="15.85546875" style="8" bestFit="1" customWidth="1"/>
    <col min="5637" max="5637" width="15.140625" style="8" bestFit="1" customWidth="1"/>
    <col min="5638" max="5638" width="18.28515625" style="8" bestFit="1" customWidth="1"/>
    <col min="5639" max="5639" width="13.28515625" style="8" bestFit="1" customWidth="1"/>
    <col min="5640" max="5640" width="19.28515625" style="8" customWidth="1"/>
    <col min="5641" max="5641" width="15.140625" style="8" customWidth="1"/>
    <col min="5642" max="5642" width="21" style="8" bestFit="1" customWidth="1"/>
    <col min="5643" max="5643" width="17.140625" style="8" bestFit="1" customWidth="1"/>
    <col min="5644" max="5644" width="16.85546875" style="8" bestFit="1" customWidth="1"/>
    <col min="5645" max="5645" width="16.7109375" style="8" bestFit="1" customWidth="1"/>
    <col min="5646" max="5646" width="15.7109375" style="8" bestFit="1" customWidth="1"/>
    <col min="5647" max="5647" width="16.28515625" style="8" bestFit="1" customWidth="1"/>
    <col min="5648" max="5648" width="17.28515625" style="8" customWidth="1"/>
    <col min="5649" max="5649" width="23.42578125" style="8" bestFit="1" customWidth="1"/>
    <col min="5650" max="5650" width="31.85546875" style="8" bestFit="1" customWidth="1"/>
    <col min="5651" max="5651" width="7.85546875" style="8" bestFit="1" customWidth="1"/>
    <col min="5652" max="5652" width="5.7109375" style="8" bestFit="1" customWidth="1"/>
    <col min="5653" max="5653" width="9.140625" style="8" bestFit="1" customWidth="1"/>
    <col min="5654" max="5654" width="13.5703125" style="8" bestFit="1" customWidth="1"/>
    <col min="5655" max="5883" width="9.140625" style="8"/>
    <col min="5884" max="5884" width="4.42578125" style="8" bestFit="1" customWidth="1"/>
    <col min="5885" max="5885" width="18.28515625" style="8" bestFit="1" customWidth="1"/>
    <col min="5886" max="5886" width="19" style="8" bestFit="1" customWidth="1"/>
    <col min="5887" max="5887" width="15.42578125" style="8" bestFit="1" customWidth="1"/>
    <col min="5888" max="5889" width="12.42578125" style="8" bestFit="1" customWidth="1"/>
    <col min="5890" max="5890" width="7.140625" style="8" bestFit="1" customWidth="1"/>
    <col min="5891" max="5891" width="10.140625" style="8" bestFit="1" customWidth="1"/>
    <col min="5892" max="5892" width="15.85546875" style="8" bestFit="1" customWidth="1"/>
    <col min="5893" max="5893" width="15.140625" style="8" bestFit="1" customWidth="1"/>
    <col min="5894" max="5894" width="18.28515625" style="8" bestFit="1" customWidth="1"/>
    <col min="5895" max="5895" width="13.28515625" style="8" bestFit="1" customWidth="1"/>
    <col min="5896" max="5896" width="19.28515625" style="8" customWidth="1"/>
    <col min="5897" max="5897" width="15.140625" style="8" customWidth="1"/>
    <col min="5898" max="5898" width="21" style="8" bestFit="1" customWidth="1"/>
    <col min="5899" max="5899" width="17.140625" style="8" bestFit="1" customWidth="1"/>
    <col min="5900" max="5900" width="16.85546875" style="8" bestFit="1" customWidth="1"/>
    <col min="5901" max="5901" width="16.7109375" style="8" bestFit="1" customWidth="1"/>
    <col min="5902" max="5902" width="15.7109375" style="8" bestFit="1" customWidth="1"/>
    <col min="5903" max="5903" width="16.28515625" style="8" bestFit="1" customWidth="1"/>
    <col min="5904" max="5904" width="17.28515625" style="8" customWidth="1"/>
    <col min="5905" max="5905" width="23.42578125" style="8" bestFit="1" customWidth="1"/>
    <col min="5906" max="5906" width="31.85546875" style="8" bestFit="1" customWidth="1"/>
    <col min="5907" max="5907" width="7.85546875" style="8" bestFit="1" customWidth="1"/>
    <col min="5908" max="5908" width="5.7109375" style="8" bestFit="1" customWidth="1"/>
    <col min="5909" max="5909" width="9.140625" style="8" bestFit="1" customWidth="1"/>
    <col min="5910" max="5910" width="13.5703125" style="8" bestFit="1" customWidth="1"/>
    <col min="5911" max="6139" width="9.140625" style="8"/>
    <col min="6140" max="6140" width="4.42578125" style="8" bestFit="1" customWidth="1"/>
    <col min="6141" max="6141" width="18.28515625" style="8" bestFit="1" customWidth="1"/>
    <col min="6142" max="6142" width="19" style="8" bestFit="1" customWidth="1"/>
    <col min="6143" max="6143" width="15.42578125" style="8" bestFit="1" customWidth="1"/>
    <col min="6144" max="6145" width="12.42578125" style="8" bestFit="1" customWidth="1"/>
    <col min="6146" max="6146" width="7.140625" style="8" bestFit="1" customWidth="1"/>
    <col min="6147" max="6147" width="10.140625" style="8" bestFit="1" customWidth="1"/>
    <col min="6148" max="6148" width="15.85546875" style="8" bestFit="1" customWidth="1"/>
    <col min="6149" max="6149" width="15.140625" style="8" bestFit="1" customWidth="1"/>
    <col min="6150" max="6150" width="18.28515625" style="8" bestFit="1" customWidth="1"/>
    <col min="6151" max="6151" width="13.28515625" style="8" bestFit="1" customWidth="1"/>
    <col min="6152" max="6152" width="19.28515625" style="8" customWidth="1"/>
    <col min="6153" max="6153" width="15.140625" style="8" customWidth="1"/>
    <col min="6154" max="6154" width="21" style="8" bestFit="1" customWidth="1"/>
    <col min="6155" max="6155" width="17.140625" style="8" bestFit="1" customWidth="1"/>
    <col min="6156" max="6156" width="16.85546875" style="8" bestFit="1" customWidth="1"/>
    <col min="6157" max="6157" width="16.7109375" style="8" bestFit="1" customWidth="1"/>
    <col min="6158" max="6158" width="15.7109375" style="8" bestFit="1" customWidth="1"/>
    <col min="6159" max="6159" width="16.28515625" style="8" bestFit="1" customWidth="1"/>
    <col min="6160" max="6160" width="17.28515625" style="8" customWidth="1"/>
    <col min="6161" max="6161" width="23.42578125" style="8" bestFit="1" customWidth="1"/>
    <col min="6162" max="6162" width="31.85546875" style="8" bestFit="1" customWidth="1"/>
    <col min="6163" max="6163" width="7.85546875" style="8" bestFit="1" customWidth="1"/>
    <col min="6164" max="6164" width="5.7109375" style="8" bestFit="1" customWidth="1"/>
    <col min="6165" max="6165" width="9.140625" style="8" bestFit="1" customWidth="1"/>
    <col min="6166" max="6166" width="13.5703125" style="8" bestFit="1" customWidth="1"/>
    <col min="6167" max="6395" width="9.140625" style="8"/>
    <col min="6396" max="6396" width="4.42578125" style="8" bestFit="1" customWidth="1"/>
    <col min="6397" max="6397" width="18.28515625" style="8" bestFit="1" customWidth="1"/>
    <col min="6398" max="6398" width="19" style="8" bestFit="1" customWidth="1"/>
    <col min="6399" max="6399" width="15.42578125" style="8" bestFit="1" customWidth="1"/>
    <col min="6400" max="6401" width="12.42578125" style="8" bestFit="1" customWidth="1"/>
    <col min="6402" max="6402" width="7.140625" style="8" bestFit="1" customWidth="1"/>
    <col min="6403" max="6403" width="10.140625" style="8" bestFit="1" customWidth="1"/>
    <col min="6404" max="6404" width="15.85546875" style="8" bestFit="1" customWidth="1"/>
    <col min="6405" max="6405" width="15.140625" style="8" bestFit="1" customWidth="1"/>
    <col min="6406" max="6406" width="18.28515625" style="8" bestFit="1" customWidth="1"/>
    <col min="6407" max="6407" width="13.28515625" style="8" bestFit="1" customWidth="1"/>
    <col min="6408" max="6408" width="19.28515625" style="8" customWidth="1"/>
    <col min="6409" max="6409" width="15.140625" style="8" customWidth="1"/>
    <col min="6410" max="6410" width="21" style="8" bestFit="1" customWidth="1"/>
    <col min="6411" max="6411" width="17.140625" style="8" bestFit="1" customWidth="1"/>
    <col min="6412" max="6412" width="16.85546875" style="8" bestFit="1" customWidth="1"/>
    <col min="6413" max="6413" width="16.7109375" style="8" bestFit="1" customWidth="1"/>
    <col min="6414" max="6414" width="15.7109375" style="8" bestFit="1" customWidth="1"/>
    <col min="6415" max="6415" width="16.28515625" style="8" bestFit="1" customWidth="1"/>
    <col min="6416" max="6416" width="17.28515625" style="8" customWidth="1"/>
    <col min="6417" max="6417" width="23.42578125" style="8" bestFit="1" customWidth="1"/>
    <col min="6418" max="6418" width="31.85546875" style="8" bestFit="1" customWidth="1"/>
    <col min="6419" max="6419" width="7.85546875" style="8" bestFit="1" customWidth="1"/>
    <col min="6420" max="6420" width="5.7109375" style="8" bestFit="1" customWidth="1"/>
    <col min="6421" max="6421" width="9.140625" style="8" bestFit="1" customWidth="1"/>
    <col min="6422" max="6422" width="13.5703125" style="8" bestFit="1" customWidth="1"/>
    <col min="6423" max="6651" width="9.140625" style="8"/>
    <col min="6652" max="6652" width="4.42578125" style="8" bestFit="1" customWidth="1"/>
    <col min="6653" max="6653" width="18.28515625" style="8" bestFit="1" customWidth="1"/>
    <col min="6654" max="6654" width="19" style="8" bestFit="1" customWidth="1"/>
    <col min="6655" max="6655" width="15.42578125" style="8" bestFit="1" customWidth="1"/>
    <col min="6656" max="6657" width="12.42578125" style="8" bestFit="1" customWidth="1"/>
    <col min="6658" max="6658" width="7.140625" style="8" bestFit="1" customWidth="1"/>
    <col min="6659" max="6659" width="10.140625" style="8" bestFit="1" customWidth="1"/>
    <col min="6660" max="6660" width="15.85546875" style="8" bestFit="1" customWidth="1"/>
    <col min="6661" max="6661" width="15.140625" style="8" bestFit="1" customWidth="1"/>
    <col min="6662" max="6662" width="18.28515625" style="8" bestFit="1" customWidth="1"/>
    <col min="6663" max="6663" width="13.28515625" style="8" bestFit="1" customWidth="1"/>
    <col min="6664" max="6664" width="19.28515625" style="8" customWidth="1"/>
    <col min="6665" max="6665" width="15.140625" style="8" customWidth="1"/>
    <col min="6666" max="6666" width="21" style="8" bestFit="1" customWidth="1"/>
    <col min="6667" max="6667" width="17.140625" style="8" bestFit="1" customWidth="1"/>
    <col min="6668" max="6668" width="16.85546875" style="8" bestFit="1" customWidth="1"/>
    <col min="6669" max="6669" width="16.7109375" style="8" bestFit="1" customWidth="1"/>
    <col min="6670" max="6670" width="15.7109375" style="8" bestFit="1" customWidth="1"/>
    <col min="6671" max="6671" width="16.28515625" style="8" bestFit="1" customWidth="1"/>
    <col min="6672" max="6672" width="17.28515625" style="8" customWidth="1"/>
    <col min="6673" max="6673" width="23.42578125" style="8" bestFit="1" customWidth="1"/>
    <col min="6674" max="6674" width="31.85546875" style="8" bestFit="1" customWidth="1"/>
    <col min="6675" max="6675" width="7.85546875" style="8" bestFit="1" customWidth="1"/>
    <col min="6676" max="6676" width="5.7109375" style="8" bestFit="1" customWidth="1"/>
    <col min="6677" max="6677" width="9.140625" style="8" bestFit="1" customWidth="1"/>
    <col min="6678" max="6678" width="13.5703125" style="8" bestFit="1" customWidth="1"/>
    <col min="6679" max="6907" width="9.140625" style="8"/>
    <col min="6908" max="6908" width="4.42578125" style="8" bestFit="1" customWidth="1"/>
    <col min="6909" max="6909" width="18.28515625" style="8" bestFit="1" customWidth="1"/>
    <col min="6910" max="6910" width="19" style="8" bestFit="1" customWidth="1"/>
    <col min="6911" max="6911" width="15.42578125" style="8" bestFit="1" customWidth="1"/>
    <col min="6912" max="6913" width="12.42578125" style="8" bestFit="1" customWidth="1"/>
    <col min="6914" max="6914" width="7.140625" style="8" bestFit="1" customWidth="1"/>
    <col min="6915" max="6915" width="10.140625" style="8" bestFit="1" customWidth="1"/>
    <col min="6916" max="6916" width="15.85546875" style="8" bestFit="1" customWidth="1"/>
    <col min="6917" max="6917" width="15.140625" style="8" bestFit="1" customWidth="1"/>
    <col min="6918" max="6918" width="18.28515625" style="8" bestFit="1" customWidth="1"/>
    <col min="6919" max="6919" width="13.28515625" style="8" bestFit="1" customWidth="1"/>
    <col min="6920" max="6920" width="19.28515625" style="8" customWidth="1"/>
    <col min="6921" max="6921" width="15.140625" style="8" customWidth="1"/>
    <col min="6922" max="6922" width="21" style="8" bestFit="1" customWidth="1"/>
    <col min="6923" max="6923" width="17.140625" style="8" bestFit="1" customWidth="1"/>
    <col min="6924" max="6924" width="16.85546875" style="8" bestFit="1" customWidth="1"/>
    <col min="6925" max="6925" width="16.7109375" style="8" bestFit="1" customWidth="1"/>
    <col min="6926" max="6926" width="15.7109375" style="8" bestFit="1" customWidth="1"/>
    <col min="6927" max="6927" width="16.28515625" style="8" bestFit="1" customWidth="1"/>
    <col min="6928" max="6928" width="17.28515625" style="8" customWidth="1"/>
    <col min="6929" max="6929" width="23.42578125" style="8" bestFit="1" customWidth="1"/>
    <col min="6930" max="6930" width="31.85546875" style="8" bestFit="1" customWidth="1"/>
    <col min="6931" max="6931" width="7.85546875" style="8" bestFit="1" customWidth="1"/>
    <col min="6932" max="6932" width="5.7109375" style="8" bestFit="1" customWidth="1"/>
    <col min="6933" max="6933" width="9.140625" style="8" bestFit="1" customWidth="1"/>
    <col min="6934" max="6934" width="13.5703125" style="8" bestFit="1" customWidth="1"/>
    <col min="6935" max="7163" width="9.140625" style="8"/>
    <col min="7164" max="7164" width="4.42578125" style="8" bestFit="1" customWidth="1"/>
    <col min="7165" max="7165" width="18.28515625" style="8" bestFit="1" customWidth="1"/>
    <col min="7166" max="7166" width="19" style="8" bestFit="1" customWidth="1"/>
    <col min="7167" max="7167" width="15.42578125" style="8" bestFit="1" customWidth="1"/>
    <col min="7168" max="7169" width="12.42578125" style="8" bestFit="1" customWidth="1"/>
    <col min="7170" max="7170" width="7.140625" style="8" bestFit="1" customWidth="1"/>
    <col min="7171" max="7171" width="10.140625" style="8" bestFit="1" customWidth="1"/>
    <col min="7172" max="7172" width="15.85546875" style="8" bestFit="1" customWidth="1"/>
    <col min="7173" max="7173" width="15.140625" style="8" bestFit="1" customWidth="1"/>
    <col min="7174" max="7174" width="18.28515625" style="8" bestFit="1" customWidth="1"/>
    <col min="7175" max="7175" width="13.28515625" style="8" bestFit="1" customWidth="1"/>
    <col min="7176" max="7176" width="19.28515625" style="8" customWidth="1"/>
    <col min="7177" max="7177" width="15.140625" style="8" customWidth="1"/>
    <col min="7178" max="7178" width="21" style="8" bestFit="1" customWidth="1"/>
    <col min="7179" max="7179" width="17.140625" style="8" bestFit="1" customWidth="1"/>
    <col min="7180" max="7180" width="16.85546875" style="8" bestFit="1" customWidth="1"/>
    <col min="7181" max="7181" width="16.7109375" style="8" bestFit="1" customWidth="1"/>
    <col min="7182" max="7182" width="15.7109375" style="8" bestFit="1" customWidth="1"/>
    <col min="7183" max="7183" width="16.28515625" style="8" bestFit="1" customWidth="1"/>
    <col min="7184" max="7184" width="17.28515625" style="8" customWidth="1"/>
    <col min="7185" max="7185" width="23.42578125" style="8" bestFit="1" customWidth="1"/>
    <col min="7186" max="7186" width="31.85546875" style="8" bestFit="1" customWidth="1"/>
    <col min="7187" max="7187" width="7.85546875" style="8" bestFit="1" customWidth="1"/>
    <col min="7188" max="7188" width="5.7109375" style="8" bestFit="1" customWidth="1"/>
    <col min="7189" max="7189" width="9.140625" style="8" bestFit="1" customWidth="1"/>
    <col min="7190" max="7190" width="13.5703125" style="8" bestFit="1" customWidth="1"/>
    <col min="7191" max="7419" width="9.140625" style="8"/>
    <col min="7420" max="7420" width="4.42578125" style="8" bestFit="1" customWidth="1"/>
    <col min="7421" max="7421" width="18.28515625" style="8" bestFit="1" customWidth="1"/>
    <col min="7422" max="7422" width="19" style="8" bestFit="1" customWidth="1"/>
    <col min="7423" max="7423" width="15.42578125" style="8" bestFit="1" customWidth="1"/>
    <col min="7424" max="7425" width="12.42578125" style="8" bestFit="1" customWidth="1"/>
    <col min="7426" max="7426" width="7.140625" style="8" bestFit="1" customWidth="1"/>
    <col min="7427" max="7427" width="10.140625" style="8" bestFit="1" customWidth="1"/>
    <col min="7428" max="7428" width="15.85546875" style="8" bestFit="1" customWidth="1"/>
    <col min="7429" max="7429" width="15.140625" style="8" bestFit="1" customWidth="1"/>
    <col min="7430" max="7430" width="18.28515625" style="8" bestFit="1" customWidth="1"/>
    <col min="7431" max="7431" width="13.28515625" style="8" bestFit="1" customWidth="1"/>
    <col min="7432" max="7432" width="19.28515625" style="8" customWidth="1"/>
    <col min="7433" max="7433" width="15.140625" style="8" customWidth="1"/>
    <col min="7434" max="7434" width="21" style="8" bestFit="1" customWidth="1"/>
    <col min="7435" max="7435" width="17.140625" style="8" bestFit="1" customWidth="1"/>
    <col min="7436" max="7436" width="16.85546875" style="8" bestFit="1" customWidth="1"/>
    <col min="7437" max="7437" width="16.7109375" style="8" bestFit="1" customWidth="1"/>
    <col min="7438" max="7438" width="15.7109375" style="8" bestFit="1" customWidth="1"/>
    <col min="7439" max="7439" width="16.28515625" style="8" bestFit="1" customWidth="1"/>
    <col min="7440" max="7440" width="17.28515625" style="8" customWidth="1"/>
    <col min="7441" max="7441" width="23.42578125" style="8" bestFit="1" customWidth="1"/>
    <col min="7442" max="7442" width="31.85546875" style="8" bestFit="1" customWidth="1"/>
    <col min="7443" max="7443" width="7.85546875" style="8" bestFit="1" customWidth="1"/>
    <col min="7444" max="7444" width="5.7109375" style="8" bestFit="1" customWidth="1"/>
    <col min="7445" max="7445" width="9.140625" style="8" bestFit="1" customWidth="1"/>
    <col min="7446" max="7446" width="13.5703125" style="8" bestFit="1" customWidth="1"/>
    <col min="7447" max="7675" width="9.140625" style="8"/>
    <col min="7676" max="7676" width="4.42578125" style="8" bestFit="1" customWidth="1"/>
    <col min="7677" max="7677" width="18.28515625" style="8" bestFit="1" customWidth="1"/>
    <col min="7678" max="7678" width="19" style="8" bestFit="1" customWidth="1"/>
    <col min="7679" max="7679" width="15.42578125" style="8" bestFit="1" customWidth="1"/>
    <col min="7680" max="7681" width="12.42578125" style="8" bestFit="1" customWidth="1"/>
    <col min="7682" max="7682" width="7.140625" style="8" bestFit="1" customWidth="1"/>
    <col min="7683" max="7683" width="10.140625" style="8" bestFit="1" customWidth="1"/>
    <col min="7684" max="7684" width="15.85546875" style="8" bestFit="1" customWidth="1"/>
    <col min="7685" max="7685" width="15.140625" style="8" bestFit="1" customWidth="1"/>
    <col min="7686" max="7686" width="18.28515625" style="8" bestFit="1" customWidth="1"/>
    <col min="7687" max="7687" width="13.28515625" style="8" bestFit="1" customWidth="1"/>
    <col min="7688" max="7688" width="19.28515625" style="8" customWidth="1"/>
    <col min="7689" max="7689" width="15.140625" style="8" customWidth="1"/>
    <col min="7690" max="7690" width="21" style="8" bestFit="1" customWidth="1"/>
    <col min="7691" max="7691" width="17.140625" style="8" bestFit="1" customWidth="1"/>
    <col min="7692" max="7692" width="16.85546875" style="8" bestFit="1" customWidth="1"/>
    <col min="7693" max="7693" width="16.7109375" style="8" bestFit="1" customWidth="1"/>
    <col min="7694" max="7694" width="15.7109375" style="8" bestFit="1" customWidth="1"/>
    <col min="7695" max="7695" width="16.28515625" style="8" bestFit="1" customWidth="1"/>
    <col min="7696" max="7696" width="17.28515625" style="8" customWidth="1"/>
    <col min="7697" max="7697" width="23.42578125" style="8" bestFit="1" customWidth="1"/>
    <col min="7698" max="7698" width="31.85546875" style="8" bestFit="1" customWidth="1"/>
    <col min="7699" max="7699" width="7.85546875" style="8" bestFit="1" customWidth="1"/>
    <col min="7700" max="7700" width="5.7109375" style="8" bestFit="1" customWidth="1"/>
    <col min="7701" max="7701" width="9.140625" style="8" bestFit="1" customWidth="1"/>
    <col min="7702" max="7702" width="13.5703125" style="8" bestFit="1" customWidth="1"/>
    <col min="7703" max="7931" width="9.140625" style="8"/>
    <col min="7932" max="7932" width="4.42578125" style="8" bestFit="1" customWidth="1"/>
    <col min="7933" max="7933" width="18.28515625" style="8" bestFit="1" customWidth="1"/>
    <col min="7934" max="7934" width="19" style="8" bestFit="1" customWidth="1"/>
    <col min="7935" max="7935" width="15.42578125" style="8" bestFit="1" customWidth="1"/>
    <col min="7936" max="7937" width="12.42578125" style="8" bestFit="1" customWidth="1"/>
    <col min="7938" max="7938" width="7.140625" style="8" bestFit="1" customWidth="1"/>
    <col min="7939" max="7939" width="10.140625" style="8" bestFit="1" customWidth="1"/>
    <col min="7940" max="7940" width="15.85546875" style="8" bestFit="1" customWidth="1"/>
    <col min="7941" max="7941" width="15.140625" style="8" bestFit="1" customWidth="1"/>
    <col min="7942" max="7942" width="18.28515625" style="8" bestFit="1" customWidth="1"/>
    <col min="7943" max="7943" width="13.28515625" style="8" bestFit="1" customWidth="1"/>
    <col min="7944" max="7944" width="19.28515625" style="8" customWidth="1"/>
    <col min="7945" max="7945" width="15.140625" style="8" customWidth="1"/>
    <col min="7946" max="7946" width="21" style="8" bestFit="1" customWidth="1"/>
    <col min="7947" max="7947" width="17.140625" style="8" bestFit="1" customWidth="1"/>
    <col min="7948" max="7948" width="16.85546875" style="8" bestFit="1" customWidth="1"/>
    <col min="7949" max="7949" width="16.7109375" style="8" bestFit="1" customWidth="1"/>
    <col min="7950" max="7950" width="15.7109375" style="8" bestFit="1" customWidth="1"/>
    <col min="7951" max="7951" width="16.28515625" style="8" bestFit="1" customWidth="1"/>
    <col min="7952" max="7952" width="17.28515625" style="8" customWidth="1"/>
    <col min="7953" max="7953" width="23.42578125" style="8" bestFit="1" customWidth="1"/>
    <col min="7954" max="7954" width="31.85546875" style="8" bestFit="1" customWidth="1"/>
    <col min="7955" max="7955" width="7.85546875" style="8" bestFit="1" customWidth="1"/>
    <col min="7956" max="7956" width="5.7109375" style="8" bestFit="1" customWidth="1"/>
    <col min="7957" max="7957" width="9.140625" style="8" bestFit="1" customWidth="1"/>
    <col min="7958" max="7958" width="13.5703125" style="8" bestFit="1" customWidth="1"/>
    <col min="7959" max="8187" width="9.140625" style="8"/>
    <col min="8188" max="8188" width="4.42578125" style="8" bestFit="1" customWidth="1"/>
    <col min="8189" max="8189" width="18.28515625" style="8" bestFit="1" customWidth="1"/>
    <col min="8190" max="8190" width="19" style="8" bestFit="1" customWidth="1"/>
    <col min="8191" max="8191" width="15.42578125" style="8" bestFit="1" customWidth="1"/>
    <col min="8192" max="8193" width="12.42578125" style="8" bestFit="1" customWidth="1"/>
    <col min="8194" max="8194" width="7.140625" style="8" bestFit="1" customWidth="1"/>
    <col min="8195" max="8195" width="10.140625" style="8" bestFit="1" customWidth="1"/>
    <col min="8196" max="8196" width="15.85546875" style="8" bestFit="1" customWidth="1"/>
    <col min="8197" max="8197" width="15.140625" style="8" bestFit="1" customWidth="1"/>
    <col min="8198" max="8198" width="18.28515625" style="8" bestFit="1" customWidth="1"/>
    <col min="8199" max="8199" width="13.28515625" style="8" bestFit="1" customWidth="1"/>
    <col min="8200" max="8200" width="19.28515625" style="8" customWidth="1"/>
    <col min="8201" max="8201" width="15.140625" style="8" customWidth="1"/>
    <col min="8202" max="8202" width="21" style="8" bestFit="1" customWidth="1"/>
    <col min="8203" max="8203" width="17.140625" style="8" bestFit="1" customWidth="1"/>
    <col min="8204" max="8204" width="16.85546875" style="8" bestFit="1" customWidth="1"/>
    <col min="8205" max="8205" width="16.7109375" style="8" bestFit="1" customWidth="1"/>
    <col min="8206" max="8206" width="15.7109375" style="8" bestFit="1" customWidth="1"/>
    <col min="8207" max="8207" width="16.28515625" style="8" bestFit="1" customWidth="1"/>
    <col min="8208" max="8208" width="17.28515625" style="8" customWidth="1"/>
    <col min="8209" max="8209" width="23.42578125" style="8" bestFit="1" customWidth="1"/>
    <col min="8210" max="8210" width="31.85546875" style="8" bestFit="1" customWidth="1"/>
    <col min="8211" max="8211" width="7.85546875" style="8" bestFit="1" customWidth="1"/>
    <col min="8212" max="8212" width="5.7109375" style="8" bestFit="1" customWidth="1"/>
    <col min="8213" max="8213" width="9.140625" style="8" bestFit="1" customWidth="1"/>
    <col min="8214" max="8214" width="13.5703125" style="8" bestFit="1" customWidth="1"/>
    <col min="8215" max="8443" width="9.140625" style="8"/>
    <col min="8444" max="8444" width="4.42578125" style="8" bestFit="1" customWidth="1"/>
    <col min="8445" max="8445" width="18.28515625" style="8" bestFit="1" customWidth="1"/>
    <col min="8446" max="8446" width="19" style="8" bestFit="1" customWidth="1"/>
    <col min="8447" max="8447" width="15.42578125" style="8" bestFit="1" customWidth="1"/>
    <col min="8448" max="8449" width="12.42578125" style="8" bestFit="1" customWidth="1"/>
    <col min="8450" max="8450" width="7.140625" style="8" bestFit="1" customWidth="1"/>
    <col min="8451" max="8451" width="10.140625" style="8" bestFit="1" customWidth="1"/>
    <col min="8452" max="8452" width="15.85546875" style="8" bestFit="1" customWidth="1"/>
    <col min="8453" max="8453" width="15.140625" style="8" bestFit="1" customWidth="1"/>
    <col min="8454" max="8454" width="18.28515625" style="8" bestFit="1" customWidth="1"/>
    <col min="8455" max="8455" width="13.28515625" style="8" bestFit="1" customWidth="1"/>
    <col min="8456" max="8456" width="19.28515625" style="8" customWidth="1"/>
    <col min="8457" max="8457" width="15.140625" style="8" customWidth="1"/>
    <col min="8458" max="8458" width="21" style="8" bestFit="1" customWidth="1"/>
    <col min="8459" max="8459" width="17.140625" style="8" bestFit="1" customWidth="1"/>
    <col min="8460" max="8460" width="16.85546875" style="8" bestFit="1" customWidth="1"/>
    <col min="8461" max="8461" width="16.7109375" style="8" bestFit="1" customWidth="1"/>
    <col min="8462" max="8462" width="15.7109375" style="8" bestFit="1" customWidth="1"/>
    <col min="8463" max="8463" width="16.28515625" style="8" bestFit="1" customWidth="1"/>
    <col min="8464" max="8464" width="17.28515625" style="8" customWidth="1"/>
    <col min="8465" max="8465" width="23.42578125" style="8" bestFit="1" customWidth="1"/>
    <col min="8466" max="8466" width="31.85546875" style="8" bestFit="1" customWidth="1"/>
    <col min="8467" max="8467" width="7.85546875" style="8" bestFit="1" customWidth="1"/>
    <col min="8468" max="8468" width="5.7109375" style="8" bestFit="1" customWidth="1"/>
    <col min="8469" max="8469" width="9.140625" style="8" bestFit="1" customWidth="1"/>
    <col min="8470" max="8470" width="13.5703125" style="8" bestFit="1" customWidth="1"/>
    <col min="8471" max="8699" width="9.140625" style="8"/>
    <col min="8700" max="8700" width="4.42578125" style="8" bestFit="1" customWidth="1"/>
    <col min="8701" max="8701" width="18.28515625" style="8" bestFit="1" customWidth="1"/>
    <col min="8702" max="8702" width="19" style="8" bestFit="1" customWidth="1"/>
    <col min="8703" max="8703" width="15.42578125" style="8" bestFit="1" customWidth="1"/>
    <col min="8704" max="8705" width="12.42578125" style="8" bestFit="1" customWidth="1"/>
    <col min="8706" max="8706" width="7.140625" style="8" bestFit="1" customWidth="1"/>
    <col min="8707" max="8707" width="10.140625" style="8" bestFit="1" customWidth="1"/>
    <col min="8708" max="8708" width="15.85546875" style="8" bestFit="1" customWidth="1"/>
    <col min="8709" max="8709" width="15.140625" style="8" bestFit="1" customWidth="1"/>
    <col min="8710" max="8710" width="18.28515625" style="8" bestFit="1" customWidth="1"/>
    <col min="8711" max="8711" width="13.28515625" style="8" bestFit="1" customWidth="1"/>
    <col min="8712" max="8712" width="19.28515625" style="8" customWidth="1"/>
    <col min="8713" max="8713" width="15.140625" style="8" customWidth="1"/>
    <col min="8714" max="8714" width="21" style="8" bestFit="1" customWidth="1"/>
    <col min="8715" max="8715" width="17.140625" style="8" bestFit="1" customWidth="1"/>
    <col min="8716" max="8716" width="16.85546875" style="8" bestFit="1" customWidth="1"/>
    <col min="8717" max="8717" width="16.7109375" style="8" bestFit="1" customWidth="1"/>
    <col min="8718" max="8718" width="15.7109375" style="8" bestFit="1" customWidth="1"/>
    <col min="8719" max="8719" width="16.28515625" style="8" bestFit="1" customWidth="1"/>
    <col min="8720" max="8720" width="17.28515625" style="8" customWidth="1"/>
    <col min="8721" max="8721" width="23.42578125" style="8" bestFit="1" customWidth="1"/>
    <col min="8722" max="8722" width="31.85546875" style="8" bestFit="1" customWidth="1"/>
    <col min="8723" max="8723" width="7.85546875" style="8" bestFit="1" customWidth="1"/>
    <col min="8724" max="8724" width="5.7109375" style="8" bestFit="1" customWidth="1"/>
    <col min="8725" max="8725" width="9.140625" style="8" bestFit="1" customWidth="1"/>
    <col min="8726" max="8726" width="13.5703125" style="8" bestFit="1" customWidth="1"/>
    <col min="8727" max="8955" width="9.140625" style="8"/>
    <col min="8956" max="8956" width="4.42578125" style="8" bestFit="1" customWidth="1"/>
    <col min="8957" max="8957" width="18.28515625" style="8" bestFit="1" customWidth="1"/>
    <col min="8958" max="8958" width="19" style="8" bestFit="1" customWidth="1"/>
    <col min="8959" max="8959" width="15.42578125" style="8" bestFit="1" customWidth="1"/>
    <col min="8960" max="8961" width="12.42578125" style="8" bestFit="1" customWidth="1"/>
    <col min="8962" max="8962" width="7.140625" style="8" bestFit="1" customWidth="1"/>
    <col min="8963" max="8963" width="10.140625" style="8" bestFit="1" customWidth="1"/>
    <col min="8964" max="8964" width="15.85546875" style="8" bestFit="1" customWidth="1"/>
    <col min="8965" max="8965" width="15.140625" style="8" bestFit="1" customWidth="1"/>
    <col min="8966" max="8966" width="18.28515625" style="8" bestFit="1" customWidth="1"/>
    <col min="8967" max="8967" width="13.28515625" style="8" bestFit="1" customWidth="1"/>
    <col min="8968" max="8968" width="19.28515625" style="8" customWidth="1"/>
    <col min="8969" max="8969" width="15.140625" style="8" customWidth="1"/>
    <col min="8970" max="8970" width="21" style="8" bestFit="1" customWidth="1"/>
    <col min="8971" max="8971" width="17.140625" style="8" bestFit="1" customWidth="1"/>
    <col min="8972" max="8972" width="16.85546875" style="8" bestFit="1" customWidth="1"/>
    <col min="8973" max="8973" width="16.7109375" style="8" bestFit="1" customWidth="1"/>
    <col min="8974" max="8974" width="15.7109375" style="8" bestFit="1" customWidth="1"/>
    <col min="8975" max="8975" width="16.28515625" style="8" bestFit="1" customWidth="1"/>
    <col min="8976" max="8976" width="17.28515625" style="8" customWidth="1"/>
    <col min="8977" max="8977" width="23.42578125" style="8" bestFit="1" customWidth="1"/>
    <col min="8978" max="8978" width="31.85546875" style="8" bestFit="1" customWidth="1"/>
    <col min="8979" max="8979" width="7.85546875" style="8" bestFit="1" customWidth="1"/>
    <col min="8980" max="8980" width="5.7109375" style="8" bestFit="1" customWidth="1"/>
    <col min="8981" max="8981" width="9.140625" style="8" bestFit="1" customWidth="1"/>
    <col min="8982" max="8982" width="13.5703125" style="8" bestFit="1" customWidth="1"/>
    <col min="8983" max="9211" width="9.140625" style="8"/>
    <col min="9212" max="9212" width="4.42578125" style="8" bestFit="1" customWidth="1"/>
    <col min="9213" max="9213" width="18.28515625" style="8" bestFit="1" customWidth="1"/>
    <col min="9214" max="9214" width="19" style="8" bestFit="1" customWidth="1"/>
    <col min="9215" max="9215" width="15.42578125" style="8" bestFit="1" customWidth="1"/>
    <col min="9216" max="9217" width="12.42578125" style="8" bestFit="1" customWidth="1"/>
    <col min="9218" max="9218" width="7.140625" style="8" bestFit="1" customWidth="1"/>
    <col min="9219" max="9219" width="10.140625" style="8" bestFit="1" customWidth="1"/>
    <col min="9220" max="9220" width="15.85546875" style="8" bestFit="1" customWidth="1"/>
    <col min="9221" max="9221" width="15.140625" style="8" bestFit="1" customWidth="1"/>
    <col min="9222" max="9222" width="18.28515625" style="8" bestFit="1" customWidth="1"/>
    <col min="9223" max="9223" width="13.28515625" style="8" bestFit="1" customWidth="1"/>
    <col min="9224" max="9224" width="19.28515625" style="8" customWidth="1"/>
    <col min="9225" max="9225" width="15.140625" style="8" customWidth="1"/>
    <col min="9226" max="9226" width="21" style="8" bestFit="1" customWidth="1"/>
    <col min="9227" max="9227" width="17.140625" style="8" bestFit="1" customWidth="1"/>
    <col min="9228" max="9228" width="16.85546875" style="8" bestFit="1" customWidth="1"/>
    <col min="9229" max="9229" width="16.7109375" style="8" bestFit="1" customWidth="1"/>
    <col min="9230" max="9230" width="15.7109375" style="8" bestFit="1" customWidth="1"/>
    <col min="9231" max="9231" width="16.28515625" style="8" bestFit="1" customWidth="1"/>
    <col min="9232" max="9232" width="17.28515625" style="8" customWidth="1"/>
    <col min="9233" max="9233" width="23.42578125" style="8" bestFit="1" customWidth="1"/>
    <col min="9234" max="9234" width="31.85546875" style="8" bestFit="1" customWidth="1"/>
    <col min="9235" max="9235" width="7.85546875" style="8" bestFit="1" customWidth="1"/>
    <col min="9236" max="9236" width="5.7109375" style="8" bestFit="1" customWidth="1"/>
    <col min="9237" max="9237" width="9.140625" style="8" bestFit="1" customWidth="1"/>
    <col min="9238" max="9238" width="13.5703125" style="8" bestFit="1" customWidth="1"/>
    <col min="9239" max="9467" width="9.140625" style="8"/>
    <col min="9468" max="9468" width="4.42578125" style="8" bestFit="1" customWidth="1"/>
    <col min="9469" max="9469" width="18.28515625" style="8" bestFit="1" customWidth="1"/>
    <col min="9470" max="9470" width="19" style="8" bestFit="1" customWidth="1"/>
    <col min="9471" max="9471" width="15.42578125" style="8" bestFit="1" customWidth="1"/>
    <col min="9472" max="9473" width="12.42578125" style="8" bestFit="1" customWidth="1"/>
    <col min="9474" max="9474" width="7.140625" style="8" bestFit="1" customWidth="1"/>
    <col min="9475" max="9475" width="10.140625" style="8" bestFit="1" customWidth="1"/>
    <col min="9476" max="9476" width="15.85546875" style="8" bestFit="1" customWidth="1"/>
    <col min="9477" max="9477" width="15.140625" style="8" bestFit="1" customWidth="1"/>
    <col min="9478" max="9478" width="18.28515625" style="8" bestFit="1" customWidth="1"/>
    <col min="9479" max="9479" width="13.28515625" style="8" bestFit="1" customWidth="1"/>
    <col min="9480" max="9480" width="19.28515625" style="8" customWidth="1"/>
    <col min="9481" max="9481" width="15.140625" style="8" customWidth="1"/>
    <col min="9482" max="9482" width="21" style="8" bestFit="1" customWidth="1"/>
    <col min="9483" max="9483" width="17.140625" style="8" bestFit="1" customWidth="1"/>
    <col min="9484" max="9484" width="16.85546875" style="8" bestFit="1" customWidth="1"/>
    <col min="9485" max="9485" width="16.7109375" style="8" bestFit="1" customWidth="1"/>
    <col min="9486" max="9486" width="15.7109375" style="8" bestFit="1" customWidth="1"/>
    <col min="9487" max="9487" width="16.28515625" style="8" bestFit="1" customWidth="1"/>
    <col min="9488" max="9488" width="17.28515625" style="8" customWidth="1"/>
    <col min="9489" max="9489" width="23.42578125" style="8" bestFit="1" customWidth="1"/>
    <col min="9490" max="9490" width="31.85546875" style="8" bestFit="1" customWidth="1"/>
    <col min="9491" max="9491" width="7.85546875" style="8" bestFit="1" customWidth="1"/>
    <col min="9492" max="9492" width="5.7109375" style="8" bestFit="1" customWidth="1"/>
    <col min="9493" max="9493" width="9.140625" style="8" bestFit="1" customWidth="1"/>
    <col min="9494" max="9494" width="13.5703125" style="8" bestFit="1" customWidth="1"/>
    <col min="9495" max="9723" width="9.140625" style="8"/>
    <col min="9724" max="9724" width="4.42578125" style="8" bestFit="1" customWidth="1"/>
    <col min="9725" max="9725" width="18.28515625" style="8" bestFit="1" customWidth="1"/>
    <col min="9726" max="9726" width="19" style="8" bestFit="1" customWidth="1"/>
    <col min="9727" max="9727" width="15.42578125" style="8" bestFit="1" customWidth="1"/>
    <col min="9728" max="9729" width="12.42578125" style="8" bestFit="1" customWidth="1"/>
    <col min="9730" max="9730" width="7.140625" style="8" bestFit="1" customWidth="1"/>
    <col min="9731" max="9731" width="10.140625" style="8" bestFit="1" customWidth="1"/>
    <col min="9732" max="9732" width="15.85546875" style="8" bestFit="1" customWidth="1"/>
    <col min="9733" max="9733" width="15.140625" style="8" bestFit="1" customWidth="1"/>
    <col min="9734" max="9734" width="18.28515625" style="8" bestFit="1" customWidth="1"/>
    <col min="9735" max="9735" width="13.28515625" style="8" bestFit="1" customWidth="1"/>
    <col min="9736" max="9736" width="19.28515625" style="8" customWidth="1"/>
    <col min="9737" max="9737" width="15.140625" style="8" customWidth="1"/>
    <col min="9738" max="9738" width="21" style="8" bestFit="1" customWidth="1"/>
    <col min="9739" max="9739" width="17.140625" style="8" bestFit="1" customWidth="1"/>
    <col min="9740" max="9740" width="16.85546875" style="8" bestFit="1" customWidth="1"/>
    <col min="9741" max="9741" width="16.7109375" style="8" bestFit="1" customWidth="1"/>
    <col min="9742" max="9742" width="15.7109375" style="8" bestFit="1" customWidth="1"/>
    <col min="9743" max="9743" width="16.28515625" style="8" bestFit="1" customWidth="1"/>
    <col min="9744" max="9744" width="17.28515625" style="8" customWidth="1"/>
    <col min="9745" max="9745" width="23.42578125" style="8" bestFit="1" customWidth="1"/>
    <col min="9746" max="9746" width="31.85546875" style="8" bestFit="1" customWidth="1"/>
    <col min="9747" max="9747" width="7.85546875" style="8" bestFit="1" customWidth="1"/>
    <col min="9748" max="9748" width="5.7109375" style="8" bestFit="1" customWidth="1"/>
    <col min="9749" max="9749" width="9.140625" style="8" bestFit="1" customWidth="1"/>
    <col min="9750" max="9750" width="13.5703125" style="8" bestFit="1" customWidth="1"/>
    <col min="9751" max="9979" width="9.140625" style="8"/>
    <col min="9980" max="9980" width="4.42578125" style="8" bestFit="1" customWidth="1"/>
    <col min="9981" max="9981" width="18.28515625" style="8" bestFit="1" customWidth="1"/>
    <col min="9982" max="9982" width="19" style="8" bestFit="1" customWidth="1"/>
    <col min="9983" max="9983" width="15.42578125" style="8" bestFit="1" customWidth="1"/>
    <col min="9984" max="9985" width="12.42578125" style="8" bestFit="1" customWidth="1"/>
    <col min="9986" max="9986" width="7.140625" style="8" bestFit="1" customWidth="1"/>
    <col min="9987" max="9987" width="10.140625" style="8" bestFit="1" customWidth="1"/>
    <col min="9988" max="9988" width="15.85546875" style="8" bestFit="1" customWidth="1"/>
    <col min="9989" max="9989" width="15.140625" style="8" bestFit="1" customWidth="1"/>
    <col min="9990" max="9990" width="18.28515625" style="8" bestFit="1" customWidth="1"/>
    <col min="9991" max="9991" width="13.28515625" style="8" bestFit="1" customWidth="1"/>
    <col min="9992" max="9992" width="19.28515625" style="8" customWidth="1"/>
    <col min="9993" max="9993" width="15.140625" style="8" customWidth="1"/>
    <col min="9994" max="9994" width="21" style="8" bestFit="1" customWidth="1"/>
    <col min="9995" max="9995" width="17.140625" style="8" bestFit="1" customWidth="1"/>
    <col min="9996" max="9996" width="16.85546875" style="8" bestFit="1" customWidth="1"/>
    <col min="9997" max="9997" width="16.7109375" style="8" bestFit="1" customWidth="1"/>
    <col min="9998" max="9998" width="15.7109375" style="8" bestFit="1" customWidth="1"/>
    <col min="9999" max="9999" width="16.28515625" style="8" bestFit="1" customWidth="1"/>
    <col min="10000" max="10000" width="17.28515625" style="8" customWidth="1"/>
    <col min="10001" max="10001" width="23.42578125" style="8" bestFit="1" customWidth="1"/>
    <col min="10002" max="10002" width="31.85546875" style="8" bestFit="1" customWidth="1"/>
    <col min="10003" max="10003" width="7.85546875" style="8" bestFit="1" customWidth="1"/>
    <col min="10004" max="10004" width="5.7109375" style="8" bestFit="1" customWidth="1"/>
    <col min="10005" max="10005" width="9.140625" style="8" bestFit="1" customWidth="1"/>
    <col min="10006" max="10006" width="13.5703125" style="8" bestFit="1" customWidth="1"/>
    <col min="10007" max="10235" width="9.140625" style="8"/>
    <col min="10236" max="10236" width="4.42578125" style="8" bestFit="1" customWidth="1"/>
    <col min="10237" max="10237" width="18.28515625" style="8" bestFit="1" customWidth="1"/>
    <col min="10238" max="10238" width="19" style="8" bestFit="1" customWidth="1"/>
    <col min="10239" max="10239" width="15.42578125" style="8" bestFit="1" customWidth="1"/>
    <col min="10240" max="10241" width="12.42578125" style="8" bestFit="1" customWidth="1"/>
    <col min="10242" max="10242" width="7.140625" style="8" bestFit="1" customWidth="1"/>
    <col min="10243" max="10243" width="10.140625" style="8" bestFit="1" customWidth="1"/>
    <col min="10244" max="10244" width="15.85546875" style="8" bestFit="1" customWidth="1"/>
    <col min="10245" max="10245" width="15.140625" style="8" bestFit="1" customWidth="1"/>
    <col min="10246" max="10246" width="18.28515625" style="8" bestFit="1" customWidth="1"/>
    <col min="10247" max="10247" width="13.28515625" style="8" bestFit="1" customWidth="1"/>
    <col min="10248" max="10248" width="19.28515625" style="8" customWidth="1"/>
    <col min="10249" max="10249" width="15.140625" style="8" customWidth="1"/>
    <col min="10250" max="10250" width="21" style="8" bestFit="1" customWidth="1"/>
    <col min="10251" max="10251" width="17.140625" style="8" bestFit="1" customWidth="1"/>
    <col min="10252" max="10252" width="16.85546875" style="8" bestFit="1" customWidth="1"/>
    <col min="10253" max="10253" width="16.7109375" style="8" bestFit="1" customWidth="1"/>
    <col min="10254" max="10254" width="15.7109375" style="8" bestFit="1" customWidth="1"/>
    <col min="10255" max="10255" width="16.28515625" style="8" bestFit="1" customWidth="1"/>
    <col min="10256" max="10256" width="17.28515625" style="8" customWidth="1"/>
    <col min="10257" max="10257" width="23.42578125" style="8" bestFit="1" customWidth="1"/>
    <col min="10258" max="10258" width="31.85546875" style="8" bestFit="1" customWidth="1"/>
    <col min="10259" max="10259" width="7.85546875" style="8" bestFit="1" customWidth="1"/>
    <col min="10260" max="10260" width="5.7109375" style="8" bestFit="1" customWidth="1"/>
    <col min="10261" max="10261" width="9.140625" style="8" bestFit="1" customWidth="1"/>
    <col min="10262" max="10262" width="13.5703125" style="8" bestFit="1" customWidth="1"/>
    <col min="10263" max="10491" width="9.140625" style="8"/>
    <col min="10492" max="10492" width="4.42578125" style="8" bestFit="1" customWidth="1"/>
    <col min="10493" max="10493" width="18.28515625" style="8" bestFit="1" customWidth="1"/>
    <col min="10494" max="10494" width="19" style="8" bestFit="1" customWidth="1"/>
    <col min="10495" max="10495" width="15.42578125" style="8" bestFit="1" customWidth="1"/>
    <col min="10496" max="10497" width="12.42578125" style="8" bestFit="1" customWidth="1"/>
    <col min="10498" max="10498" width="7.140625" style="8" bestFit="1" customWidth="1"/>
    <col min="10499" max="10499" width="10.140625" style="8" bestFit="1" customWidth="1"/>
    <col min="10500" max="10500" width="15.85546875" style="8" bestFit="1" customWidth="1"/>
    <col min="10501" max="10501" width="15.140625" style="8" bestFit="1" customWidth="1"/>
    <col min="10502" max="10502" width="18.28515625" style="8" bestFit="1" customWidth="1"/>
    <col min="10503" max="10503" width="13.28515625" style="8" bestFit="1" customWidth="1"/>
    <col min="10504" max="10504" width="19.28515625" style="8" customWidth="1"/>
    <col min="10505" max="10505" width="15.140625" style="8" customWidth="1"/>
    <col min="10506" max="10506" width="21" style="8" bestFit="1" customWidth="1"/>
    <col min="10507" max="10507" width="17.140625" style="8" bestFit="1" customWidth="1"/>
    <col min="10508" max="10508" width="16.85546875" style="8" bestFit="1" customWidth="1"/>
    <col min="10509" max="10509" width="16.7109375" style="8" bestFit="1" customWidth="1"/>
    <col min="10510" max="10510" width="15.7109375" style="8" bestFit="1" customWidth="1"/>
    <col min="10511" max="10511" width="16.28515625" style="8" bestFit="1" customWidth="1"/>
    <col min="10512" max="10512" width="17.28515625" style="8" customWidth="1"/>
    <col min="10513" max="10513" width="23.42578125" style="8" bestFit="1" customWidth="1"/>
    <col min="10514" max="10514" width="31.85546875" style="8" bestFit="1" customWidth="1"/>
    <col min="10515" max="10515" width="7.85546875" style="8" bestFit="1" customWidth="1"/>
    <col min="10516" max="10516" width="5.7109375" style="8" bestFit="1" customWidth="1"/>
    <col min="10517" max="10517" width="9.140625" style="8" bestFit="1" customWidth="1"/>
    <col min="10518" max="10518" width="13.5703125" style="8" bestFit="1" customWidth="1"/>
    <col min="10519" max="10747" width="9.140625" style="8"/>
    <col min="10748" max="10748" width="4.42578125" style="8" bestFit="1" customWidth="1"/>
    <col min="10749" max="10749" width="18.28515625" style="8" bestFit="1" customWidth="1"/>
    <col min="10750" max="10750" width="19" style="8" bestFit="1" customWidth="1"/>
    <col min="10751" max="10751" width="15.42578125" style="8" bestFit="1" customWidth="1"/>
    <col min="10752" max="10753" width="12.42578125" style="8" bestFit="1" customWidth="1"/>
    <col min="10754" max="10754" width="7.140625" style="8" bestFit="1" customWidth="1"/>
    <col min="10755" max="10755" width="10.140625" style="8" bestFit="1" customWidth="1"/>
    <col min="10756" max="10756" width="15.85546875" style="8" bestFit="1" customWidth="1"/>
    <col min="10757" max="10757" width="15.140625" style="8" bestFit="1" customWidth="1"/>
    <col min="10758" max="10758" width="18.28515625" style="8" bestFit="1" customWidth="1"/>
    <col min="10759" max="10759" width="13.28515625" style="8" bestFit="1" customWidth="1"/>
    <col min="10760" max="10760" width="19.28515625" style="8" customWidth="1"/>
    <col min="10761" max="10761" width="15.140625" style="8" customWidth="1"/>
    <col min="10762" max="10762" width="21" style="8" bestFit="1" customWidth="1"/>
    <col min="10763" max="10763" width="17.140625" style="8" bestFit="1" customWidth="1"/>
    <col min="10764" max="10764" width="16.85546875" style="8" bestFit="1" customWidth="1"/>
    <col min="10765" max="10765" width="16.7109375" style="8" bestFit="1" customWidth="1"/>
    <col min="10766" max="10766" width="15.7109375" style="8" bestFit="1" customWidth="1"/>
    <col min="10767" max="10767" width="16.28515625" style="8" bestFit="1" customWidth="1"/>
    <col min="10768" max="10768" width="17.28515625" style="8" customWidth="1"/>
    <col min="10769" max="10769" width="23.42578125" style="8" bestFit="1" customWidth="1"/>
    <col min="10770" max="10770" width="31.85546875" style="8" bestFit="1" customWidth="1"/>
    <col min="10771" max="10771" width="7.85546875" style="8" bestFit="1" customWidth="1"/>
    <col min="10772" max="10772" width="5.7109375" style="8" bestFit="1" customWidth="1"/>
    <col min="10773" max="10773" width="9.140625" style="8" bestFit="1" customWidth="1"/>
    <col min="10774" max="10774" width="13.5703125" style="8" bestFit="1" customWidth="1"/>
    <col min="10775" max="11003" width="9.140625" style="8"/>
    <col min="11004" max="11004" width="4.42578125" style="8" bestFit="1" customWidth="1"/>
    <col min="11005" max="11005" width="18.28515625" style="8" bestFit="1" customWidth="1"/>
    <col min="11006" max="11006" width="19" style="8" bestFit="1" customWidth="1"/>
    <col min="11007" max="11007" width="15.42578125" style="8" bestFit="1" customWidth="1"/>
    <col min="11008" max="11009" width="12.42578125" style="8" bestFit="1" customWidth="1"/>
    <col min="11010" max="11010" width="7.140625" style="8" bestFit="1" customWidth="1"/>
    <col min="11011" max="11011" width="10.140625" style="8" bestFit="1" customWidth="1"/>
    <col min="11012" max="11012" width="15.85546875" style="8" bestFit="1" customWidth="1"/>
    <col min="11013" max="11013" width="15.140625" style="8" bestFit="1" customWidth="1"/>
    <col min="11014" max="11014" width="18.28515625" style="8" bestFit="1" customWidth="1"/>
    <col min="11015" max="11015" width="13.28515625" style="8" bestFit="1" customWidth="1"/>
    <col min="11016" max="11016" width="19.28515625" style="8" customWidth="1"/>
    <col min="11017" max="11017" width="15.140625" style="8" customWidth="1"/>
    <col min="11018" max="11018" width="21" style="8" bestFit="1" customWidth="1"/>
    <col min="11019" max="11019" width="17.140625" style="8" bestFit="1" customWidth="1"/>
    <col min="11020" max="11020" width="16.85546875" style="8" bestFit="1" customWidth="1"/>
    <col min="11021" max="11021" width="16.7109375" style="8" bestFit="1" customWidth="1"/>
    <col min="11022" max="11022" width="15.7109375" style="8" bestFit="1" customWidth="1"/>
    <col min="11023" max="11023" width="16.28515625" style="8" bestFit="1" customWidth="1"/>
    <col min="11024" max="11024" width="17.28515625" style="8" customWidth="1"/>
    <col min="11025" max="11025" width="23.42578125" style="8" bestFit="1" customWidth="1"/>
    <col min="11026" max="11026" width="31.85546875" style="8" bestFit="1" customWidth="1"/>
    <col min="11027" max="11027" width="7.85546875" style="8" bestFit="1" customWidth="1"/>
    <col min="11028" max="11028" width="5.7109375" style="8" bestFit="1" customWidth="1"/>
    <col min="11029" max="11029" width="9.140625" style="8" bestFit="1" customWidth="1"/>
    <col min="11030" max="11030" width="13.5703125" style="8" bestFit="1" customWidth="1"/>
    <col min="11031" max="11259" width="9.140625" style="8"/>
    <col min="11260" max="11260" width="4.42578125" style="8" bestFit="1" customWidth="1"/>
    <col min="11261" max="11261" width="18.28515625" style="8" bestFit="1" customWidth="1"/>
    <col min="11262" max="11262" width="19" style="8" bestFit="1" customWidth="1"/>
    <col min="11263" max="11263" width="15.42578125" style="8" bestFit="1" customWidth="1"/>
    <col min="11264" max="11265" width="12.42578125" style="8" bestFit="1" customWidth="1"/>
    <col min="11266" max="11266" width="7.140625" style="8" bestFit="1" customWidth="1"/>
    <col min="11267" max="11267" width="10.140625" style="8" bestFit="1" customWidth="1"/>
    <col min="11268" max="11268" width="15.85546875" style="8" bestFit="1" customWidth="1"/>
    <col min="11269" max="11269" width="15.140625" style="8" bestFit="1" customWidth="1"/>
    <col min="11270" max="11270" width="18.28515625" style="8" bestFit="1" customWidth="1"/>
    <col min="11271" max="11271" width="13.28515625" style="8" bestFit="1" customWidth="1"/>
    <col min="11272" max="11272" width="19.28515625" style="8" customWidth="1"/>
    <col min="11273" max="11273" width="15.140625" style="8" customWidth="1"/>
    <col min="11274" max="11274" width="21" style="8" bestFit="1" customWidth="1"/>
    <col min="11275" max="11275" width="17.140625" style="8" bestFit="1" customWidth="1"/>
    <col min="11276" max="11276" width="16.85546875" style="8" bestFit="1" customWidth="1"/>
    <col min="11277" max="11277" width="16.7109375" style="8" bestFit="1" customWidth="1"/>
    <col min="11278" max="11278" width="15.7109375" style="8" bestFit="1" customWidth="1"/>
    <col min="11279" max="11279" width="16.28515625" style="8" bestFit="1" customWidth="1"/>
    <col min="11280" max="11280" width="17.28515625" style="8" customWidth="1"/>
    <col min="11281" max="11281" width="23.42578125" style="8" bestFit="1" customWidth="1"/>
    <col min="11282" max="11282" width="31.85546875" style="8" bestFit="1" customWidth="1"/>
    <col min="11283" max="11283" width="7.85546875" style="8" bestFit="1" customWidth="1"/>
    <col min="11284" max="11284" width="5.7109375" style="8" bestFit="1" customWidth="1"/>
    <col min="11285" max="11285" width="9.140625" style="8" bestFit="1" customWidth="1"/>
    <col min="11286" max="11286" width="13.5703125" style="8" bestFit="1" customWidth="1"/>
    <col min="11287" max="11515" width="9.140625" style="8"/>
    <col min="11516" max="11516" width="4.42578125" style="8" bestFit="1" customWidth="1"/>
    <col min="11517" max="11517" width="18.28515625" style="8" bestFit="1" customWidth="1"/>
    <col min="11518" max="11518" width="19" style="8" bestFit="1" customWidth="1"/>
    <col min="11519" max="11519" width="15.42578125" style="8" bestFit="1" customWidth="1"/>
    <col min="11520" max="11521" width="12.42578125" style="8" bestFit="1" customWidth="1"/>
    <col min="11522" max="11522" width="7.140625" style="8" bestFit="1" customWidth="1"/>
    <col min="11523" max="11523" width="10.140625" style="8" bestFit="1" customWidth="1"/>
    <col min="11524" max="11524" width="15.85546875" style="8" bestFit="1" customWidth="1"/>
    <col min="11525" max="11525" width="15.140625" style="8" bestFit="1" customWidth="1"/>
    <col min="11526" max="11526" width="18.28515625" style="8" bestFit="1" customWidth="1"/>
    <col min="11527" max="11527" width="13.28515625" style="8" bestFit="1" customWidth="1"/>
    <col min="11528" max="11528" width="19.28515625" style="8" customWidth="1"/>
    <col min="11529" max="11529" width="15.140625" style="8" customWidth="1"/>
    <col min="11530" max="11530" width="21" style="8" bestFit="1" customWidth="1"/>
    <col min="11531" max="11531" width="17.140625" style="8" bestFit="1" customWidth="1"/>
    <col min="11532" max="11532" width="16.85546875" style="8" bestFit="1" customWidth="1"/>
    <col min="11533" max="11533" width="16.7109375" style="8" bestFit="1" customWidth="1"/>
    <col min="11534" max="11534" width="15.7109375" style="8" bestFit="1" customWidth="1"/>
    <col min="11535" max="11535" width="16.28515625" style="8" bestFit="1" customWidth="1"/>
    <col min="11536" max="11536" width="17.28515625" style="8" customWidth="1"/>
    <col min="11537" max="11537" width="23.42578125" style="8" bestFit="1" customWidth="1"/>
    <col min="11538" max="11538" width="31.85546875" style="8" bestFit="1" customWidth="1"/>
    <col min="11539" max="11539" width="7.85546875" style="8" bestFit="1" customWidth="1"/>
    <col min="11540" max="11540" width="5.7109375" style="8" bestFit="1" customWidth="1"/>
    <col min="11541" max="11541" width="9.140625" style="8" bestFit="1" customWidth="1"/>
    <col min="11542" max="11542" width="13.5703125" style="8" bestFit="1" customWidth="1"/>
    <col min="11543" max="11771" width="9.140625" style="8"/>
    <col min="11772" max="11772" width="4.42578125" style="8" bestFit="1" customWidth="1"/>
    <col min="11773" max="11773" width="18.28515625" style="8" bestFit="1" customWidth="1"/>
    <col min="11774" max="11774" width="19" style="8" bestFit="1" customWidth="1"/>
    <col min="11775" max="11775" width="15.42578125" style="8" bestFit="1" customWidth="1"/>
    <col min="11776" max="11777" width="12.42578125" style="8" bestFit="1" customWidth="1"/>
    <col min="11778" max="11778" width="7.140625" style="8" bestFit="1" customWidth="1"/>
    <col min="11779" max="11779" width="10.140625" style="8" bestFit="1" customWidth="1"/>
    <col min="11780" max="11780" width="15.85546875" style="8" bestFit="1" customWidth="1"/>
    <col min="11781" max="11781" width="15.140625" style="8" bestFit="1" customWidth="1"/>
    <col min="11782" max="11782" width="18.28515625" style="8" bestFit="1" customWidth="1"/>
    <col min="11783" max="11783" width="13.28515625" style="8" bestFit="1" customWidth="1"/>
    <col min="11784" max="11784" width="19.28515625" style="8" customWidth="1"/>
    <col min="11785" max="11785" width="15.140625" style="8" customWidth="1"/>
    <col min="11786" max="11786" width="21" style="8" bestFit="1" customWidth="1"/>
    <col min="11787" max="11787" width="17.140625" style="8" bestFit="1" customWidth="1"/>
    <col min="11788" max="11788" width="16.85546875" style="8" bestFit="1" customWidth="1"/>
    <col min="11789" max="11789" width="16.7109375" style="8" bestFit="1" customWidth="1"/>
    <col min="11790" max="11790" width="15.7109375" style="8" bestFit="1" customWidth="1"/>
    <col min="11791" max="11791" width="16.28515625" style="8" bestFit="1" customWidth="1"/>
    <col min="11792" max="11792" width="17.28515625" style="8" customWidth="1"/>
    <col min="11793" max="11793" width="23.42578125" style="8" bestFit="1" customWidth="1"/>
    <col min="11794" max="11794" width="31.85546875" style="8" bestFit="1" customWidth="1"/>
    <col min="11795" max="11795" width="7.85546875" style="8" bestFit="1" customWidth="1"/>
    <col min="11796" max="11796" width="5.7109375" style="8" bestFit="1" customWidth="1"/>
    <col min="11797" max="11797" width="9.140625" style="8" bestFit="1" customWidth="1"/>
    <col min="11798" max="11798" width="13.5703125" style="8" bestFit="1" customWidth="1"/>
    <col min="11799" max="12027" width="9.140625" style="8"/>
    <col min="12028" max="12028" width="4.42578125" style="8" bestFit="1" customWidth="1"/>
    <col min="12029" max="12029" width="18.28515625" style="8" bestFit="1" customWidth="1"/>
    <col min="12030" max="12030" width="19" style="8" bestFit="1" customWidth="1"/>
    <col min="12031" max="12031" width="15.42578125" style="8" bestFit="1" customWidth="1"/>
    <col min="12032" max="12033" width="12.42578125" style="8" bestFit="1" customWidth="1"/>
    <col min="12034" max="12034" width="7.140625" style="8" bestFit="1" customWidth="1"/>
    <col min="12035" max="12035" width="10.140625" style="8" bestFit="1" customWidth="1"/>
    <col min="12036" max="12036" width="15.85546875" style="8" bestFit="1" customWidth="1"/>
    <col min="12037" max="12037" width="15.140625" style="8" bestFit="1" customWidth="1"/>
    <col min="12038" max="12038" width="18.28515625" style="8" bestFit="1" customWidth="1"/>
    <col min="12039" max="12039" width="13.28515625" style="8" bestFit="1" customWidth="1"/>
    <col min="12040" max="12040" width="19.28515625" style="8" customWidth="1"/>
    <col min="12041" max="12041" width="15.140625" style="8" customWidth="1"/>
    <col min="12042" max="12042" width="21" style="8" bestFit="1" customWidth="1"/>
    <col min="12043" max="12043" width="17.140625" style="8" bestFit="1" customWidth="1"/>
    <col min="12044" max="12044" width="16.85546875" style="8" bestFit="1" customWidth="1"/>
    <col min="12045" max="12045" width="16.7109375" style="8" bestFit="1" customWidth="1"/>
    <col min="12046" max="12046" width="15.7109375" style="8" bestFit="1" customWidth="1"/>
    <col min="12047" max="12047" width="16.28515625" style="8" bestFit="1" customWidth="1"/>
    <col min="12048" max="12048" width="17.28515625" style="8" customWidth="1"/>
    <col min="12049" max="12049" width="23.42578125" style="8" bestFit="1" customWidth="1"/>
    <col min="12050" max="12050" width="31.85546875" style="8" bestFit="1" customWidth="1"/>
    <col min="12051" max="12051" width="7.85546875" style="8" bestFit="1" customWidth="1"/>
    <col min="12052" max="12052" width="5.7109375" style="8" bestFit="1" customWidth="1"/>
    <col min="12053" max="12053" width="9.140625" style="8" bestFit="1" customWidth="1"/>
    <col min="12054" max="12054" width="13.5703125" style="8" bestFit="1" customWidth="1"/>
    <col min="12055" max="12283" width="9.140625" style="8"/>
    <col min="12284" max="12284" width="4.42578125" style="8" bestFit="1" customWidth="1"/>
    <col min="12285" max="12285" width="18.28515625" style="8" bestFit="1" customWidth="1"/>
    <col min="12286" max="12286" width="19" style="8" bestFit="1" customWidth="1"/>
    <col min="12287" max="12287" width="15.42578125" style="8" bestFit="1" customWidth="1"/>
    <col min="12288" max="12289" width="12.42578125" style="8" bestFit="1" customWidth="1"/>
    <col min="12290" max="12290" width="7.140625" style="8" bestFit="1" customWidth="1"/>
    <col min="12291" max="12291" width="10.140625" style="8" bestFit="1" customWidth="1"/>
    <col min="12292" max="12292" width="15.85546875" style="8" bestFit="1" customWidth="1"/>
    <col min="12293" max="12293" width="15.140625" style="8" bestFit="1" customWidth="1"/>
    <col min="12294" max="12294" width="18.28515625" style="8" bestFit="1" customWidth="1"/>
    <col min="12295" max="12295" width="13.28515625" style="8" bestFit="1" customWidth="1"/>
    <col min="12296" max="12296" width="19.28515625" style="8" customWidth="1"/>
    <col min="12297" max="12297" width="15.140625" style="8" customWidth="1"/>
    <col min="12298" max="12298" width="21" style="8" bestFit="1" customWidth="1"/>
    <col min="12299" max="12299" width="17.140625" style="8" bestFit="1" customWidth="1"/>
    <col min="12300" max="12300" width="16.85546875" style="8" bestFit="1" customWidth="1"/>
    <col min="12301" max="12301" width="16.7109375" style="8" bestFit="1" customWidth="1"/>
    <col min="12302" max="12302" width="15.7109375" style="8" bestFit="1" customWidth="1"/>
    <col min="12303" max="12303" width="16.28515625" style="8" bestFit="1" customWidth="1"/>
    <col min="12304" max="12304" width="17.28515625" style="8" customWidth="1"/>
    <col min="12305" max="12305" width="23.42578125" style="8" bestFit="1" customWidth="1"/>
    <col min="12306" max="12306" width="31.85546875" style="8" bestFit="1" customWidth="1"/>
    <col min="12307" max="12307" width="7.85546875" style="8" bestFit="1" customWidth="1"/>
    <col min="12308" max="12308" width="5.7109375" style="8" bestFit="1" customWidth="1"/>
    <col min="12309" max="12309" width="9.140625" style="8" bestFit="1" customWidth="1"/>
    <col min="12310" max="12310" width="13.5703125" style="8" bestFit="1" customWidth="1"/>
    <col min="12311" max="12539" width="9.140625" style="8"/>
    <col min="12540" max="12540" width="4.42578125" style="8" bestFit="1" customWidth="1"/>
    <col min="12541" max="12541" width="18.28515625" style="8" bestFit="1" customWidth="1"/>
    <col min="12542" max="12542" width="19" style="8" bestFit="1" customWidth="1"/>
    <col min="12543" max="12543" width="15.42578125" style="8" bestFit="1" customWidth="1"/>
    <col min="12544" max="12545" width="12.42578125" style="8" bestFit="1" customWidth="1"/>
    <col min="12546" max="12546" width="7.140625" style="8" bestFit="1" customWidth="1"/>
    <col min="12547" max="12547" width="10.140625" style="8" bestFit="1" customWidth="1"/>
    <col min="12548" max="12548" width="15.85546875" style="8" bestFit="1" customWidth="1"/>
    <col min="12549" max="12549" width="15.140625" style="8" bestFit="1" customWidth="1"/>
    <col min="12550" max="12550" width="18.28515625" style="8" bestFit="1" customWidth="1"/>
    <col min="12551" max="12551" width="13.28515625" style="8" bestFit="1" customWidth="1"/>
    <col min="12552" max="12552" width="19.28515625" style="8" customWidth="1"/>
    <col min="12553" max="12553" width="15.140625" style="8" customWidth="1"/>
    <col min="12554" max="12554" width="21" style="8" bestFit="1" customWidth="1"/>
    <col min="12555" max="12555" width="17.140625" style="8" bestFit="1" customWidth="1"/>
    <col min="12556" max="12556" width="16.85546875" style="8" bestFit="1" customWidth="1"/>
    <col min="12557" max="12557" width="16.7109375" style="8" bestFit="1" customWidth="1"/>
    <col min="12558" max="12558" width="15.7109375" style="8" bestFit="1" customWidth="1"/>
    <col min="12559" max="12559" width="16.28515625" style="8" bestFit="1" customWidth="1"/>
    <col min="12560" max="12560" width="17.28515625" style="8" customWidth="1"/>
    <col min="12561" max="12561" width="23.42578125" style="8" bestFit="1" customWidth="1"/>
    <col min="12562" max="12562" width="31.85546875" style="8" bestFit="1" customWidth="1"/>
    <col min="12563" max="12563" width="7.85546875" style="8" bestFit="1" customWidth="1"/>
    <col min="12564" max="12564" width="5.7109375" style="8" bestFit="1" customWidth="1"/>
    <col min="12565" max="12565" width="9.140625" style="8" bestFit="1" customWidth="1"/>
    <col min="12566" max="12566" width="13.5703125" style="8" bestFit="1" customWidth="1"/>
    <col min="12567" max="12795" width="9.140625" style="8"/>
    <col min="12796" max="12796" width="4.42578125" style="8" bestFit="1" customWidth="1"/>
    <col min="12797" max="12797" width="18.28515625" style="8" bestFit="1" customWidth="1"/>
    <col min="12798" max="12798" width="19" style="8" bestFit="1" customWidth="1"/>
    <col min="12799" max="12799" width="15.42578125" style="8" bestFit="1" customWidth="1"/>
    <col min="12800" max="12801" width="12.42578125" style="8" bestFit="1" customWidth="1"/>
    <col min="12802" max="12802" width="7.140625" style="8" bestFit="1" customWidth="1"/>
    <col min="12803" max="12803" width="10.140625" style="8" bestFit="1" customWidth="1"/>
    <col min="12804" max="12804" width="15.85546875" style="8" bestFit="1" customWidth="1"/>
    <col min="12805" max="12805" width="15.140625" style="8" bestFit="1" customWidth="1"/>
    <col min="12806" max="12806" width="18.28515625" style="8" bestFit="1" customWidth="1"/>
    <col min="12807" max="12807" width="13.28515625" style="8" bestFit="1" customWidth="1"/>
    <col min="12808" max="12808" width="19.28515625" style="8" customWidth="1"/>
    <col min="12809" max="12809" width="15.140625" style="8" customWidth="1"/>
    <col min="12810" max="12810" width="21" style="8" bestFit="1" customWidth="1"/>
    <col min="12811" max="12811" width="17.140625" style="8" bestFit="1" customWidth="1"/>
    <col min="12812" max="12812" width="16.85546875" style="8" bestFit="1" customWidth="1"/>
    <col min="12813" max="12813" width="16.7109375" style="8" bestFit="1" customWidth="1"/>
    <col min="12814" max="12814" width="15.7109375" style="8" bestFit="1" customWidth="1"/>
    <col min="12815" max="12815" width="16.28515625" style="8" bestFit="1" customWidth="1"/>
    <col min="12816" max="12816" width="17.28515625" style="8" customWidth="1"/>
    <col min="12817" max="12817" width="23.42578125" style="8" bestFit="1" customWidth="1"/>
    <col min="12818" max="12818" width="31.85546875" style="8" bestFit="1" customWidth="1"/>
    <col min="12819" max="12819" width="7.85546875" style="8" bestFit="1" customWidth="1"/>
    <col min="12820" max="12820" width="5.7109375" style="8" bestFit="1" customWidth="1"/>
    <col min="12821" max="12821" width="9.140625" style="8" bestFit="1" customWidth="1"/>
    <col min="12822" max="12822" width="13.5703125" style="8" bestFit="1" customWidth="1"/>
    <col min="12823" max="13051" width="9.140625" style="8"/>
    <col min="13052" max="13052" width="4.42578125" style="8" bestFit="1" customWidth="1"/>
    <col min="13053" max="13053" width="18.28515625" style="8" bestFit="1" customWidth="1"/>
    <col min="13054" max="13054" width="19" style="8" bestFit="1" customWidth="1"/>
    <col min="13055" max="13055" width="15.42578125" style="8" bestFit="1" customWidth="1"/>
    <col min="13056" max="13057" width="12.42578125" style="8" bestFit="1" customWidth="1"/>
    <col min="13058" max="13058" width="7.140625" style="8" bestFit="1" customWidth="1"/>
    <col min="13059" max="13059" width="10.140625" style="8" bestFit="1" customWidth="1"/>
    <col min="13060" max="13060" width="15.85546875" style="8" bestFit="1" customWidth="1"/>
    <col min="13061" max="13061" width="15.140625" style="8" bestFit="1" customWidth="1"/>
    <col min="13062" max="13062" width="18.28515625" style="8" bestFit="1" customWidth="1"/>
    <col min="13063" max="13063" width="13.28515625" style="8" bestFit="1" customWidth="1"/>
    <col min="13064" max="13064" width="19.28515625" style="8" customWidth="1"/>
    <col min="13065" max="13065" width="15.140625" style="8" customWidth="1"/>
    <col min="13066" max="13066" width="21" style="8" bestFit="1" customWidth="1"/>
    <col min="13067" max="13067" width="17.140625" style="8" bestFit="1" customWidth="1"/>
    <col min="13068" max="13068" width="16.85546875" style="8" bestFit="1" customWidth="1"/>
    <col min="13069" max="13069" width="16.7109375" style="8" bestFit="1" customWidth="1"/>
    <col min="13070" max="13070" width="15.7109375" style="8" bestFit="1" customWidth="1"/>
    <col min="13071" max="13071" width="16.28515625" style="8" bestFit="1" customWidth="1"/>
    <col min="13072" max="13072" width="17.28515625" style="8" customWidth="1"/>
    <col min="13073" max="13073" width="23.42578125" style="8" bestFit="1" customWidth="1"/>
    <col min="13074" max="13074" width="31.85546875" style="8" bestFit="1" customWidth="1"/>
    <col min="13075" max="13075" width="7.85546875" style="8" bestFit="1" customWidth="1"/>
    <col min="13076" max="13076" width="5.7109375" style="8" bestFit="1" customWidth="1"/>
    <col min="13077" max="13077" width="9.140625" style="8" bestFit="1" customWidth="1"/>
    <col min="13078" max="13078" width="13.5703125" style="8" bestFit="1" customWidth="1"/>
    <col min="13079" max="13307" width="9.140625" style="8"/>
    <col min="13308" max="13308" width="4.42578125" style="8" bestFit="1" customWidth="1"/>
    <col min="13309" max="13309" width="18.28515625" style="8" bestFit="1" customWidth="1"/>
    <col min="13310" max="13310" width="19" style="8" bestFit="1" customWidth="1"/>
    <col min="13311" max="13311" width="15.42578125" style="8" bestFit="1" customWidth="1"/>
    <col min="13312" max="13313" width="12.42578125" style="8" bestFit="1" customWidth="1"/>
    <col min="13314" max="13314" width="7.140625" style="8" bestFit="1" customWidth="1"/>
    <col min="13315" max="13315" width="10.140625" style="8" bestFit="1" customWidth="1"/>
    <col min="13316" max="13316" width="15.85546875" style="8" bestFit="1" customWidth="1"/>
    <col min="13317" max="13317" width="15.140625" style="8" bestFit="1" customWidth="1"/>
    <col min="13318" max="13318" width="18.28515625" style="8" bestFit="1" customWidth="1"/>
    <col min="13319" max="13319" width="13.28515625" style="8" bestFit="1" customWidth="1"/>
    <col min="13320" max="13320" width="19.28515625" style="8" customWidth="1"/>
    <col min="13321" max="13321" width="15.140625" style="8" customWidth="1"/>
    <col min="13322" max="13322" width="21" style="8" bestFit="1" customWidth="1"/>
    <col min="13323" max="13323" width="17.140625" style="8" bestFit="1" customWidth="1"/>
    <col min="13324" max="13324" width="16.85546875" style="8" bestFit="1" customWidth="1"/>
    <col min="13325" max="13325" width="16.7109375" style="8" bestFit="1" customWidth="1"/>
    <col min="13326" max="13326" width="15.7109375" style="8" bestFit="1" customWidth="1"/>
    <col min="13327" max="13327" width="16.28515625" style="8" bestFit="1" customWidth="1"/>
    <col min="13328" max="13328" width="17.28515625" style="8" customWidth="1"/>
    <col min="13329" max="13329" width="23.42578125" style="8" bestFit="1" customWidth="1"/>
    <col min="13330" max="13330" width="31.85546875" style="8" bestFit="1" customWidth="1"/>
    <col min="13331" max="13331" width="7.85546875" style="8" bestFit="1" customWidth="1"/>
    <col min="13332" max="13332" width="5.7109375" style="8" bestFit="1" customWidth="1"/>
    <col min="13333" max="13333" width="9.140625" style="8" bestFit="1" customWidth="1"/>
    <col min="13334" max="13334" width="13.5703125" style="8" bestFit="1" customWidth="1"/>
    <col min="13335" max="13563" width="9.140625" style="8"/>
    <col min="13564" max="13564" width="4.42578125" style="8" bestFit="1" customWidth="1"/>
    <col min="13565" max="13565" width="18.28515625" style="8" bestFit="1" customWidth="1"/>
    <col min="13566" max="13566" width="19" style="8" bestFit="1" customWidth="1"/>
    <col min="13567" max="13567" width="15.42578125" style="8" bestFit="1" customWidth="1"/>
    <col min="13568" max="13569" width="12.42578125" style="8" bestFit="1" customWidth="1"/>
    <col min="13570" max="13570" width="7.140625" style="8" bestFit="1" customWidth="1"/>
    <col min="13571" max="13571" width="10.140625" style="8" bestFit="1" customWidth="1"/>
    <col min="13572" max="13572" width="15.85546875" style="8" bestFit="1" customWidth="1"/>
    <col min="13573" max="13573" width="15.140625" style="8" bestFit="1" customWidth="1"/>
    <col min="13574" max="13574" width="18.28515625" style="8" bestFit="1" customWidth="1"/>
    <col min="13575" max="13575" width="13.28515625" style="8" bestFit="1" customWidth="1"/>
    <col min="13576" max="13576" width="19.28515625" style="8" customWidth="1"/>
    <col min="13577" max="13577" width="15.140625" style="8" customWidth="1"/>
    <col min="13578" max="13578" width="21" style="8" bestFit="1" customWidth="1"/>
    <col min="13579" max="13579" width="17.140625" style="8" bestFit="1" customWidth="1"/>
    <col min="13580" max="13580" width="16.85546875" style="8" bestFit="1" customWidth="1"/>
    <col min="13581" max="13581" width="16.7109375" style="8" bestFit="1" customWidth="1"/>
    <col min="13582" max="13582" width="15.7109375" style="8" bestFit="1" customWidth="1"/>
    <col min="13583" max="13583" width="16.28515625" style="8" bestFit="1" customWidth="1"/>
    <col min="13584" max="13584" width="17.28515625" style="8" customWidth="1"/>
    <col min="13585" max="13585" width="23.42578125" style="8" bestFit="1" customWidth="1"/>
    <col min="13586" max="13586" width="31.85546875" style="8" bestFit="1" customWidth="1"/>
    <col min="13587" max="13587" width="7.85546875" style="8" bestFit="1" customWidth="1"/>
    <col min="13588" max="13588" width="5.7109375" style="8" bestFit="1" customWidth="1"/>
    <col min="13589" max="13589" width="9.140625" style="8" bestFit="1" customWidth="1"/>
    <col min="13590" max="13590" width="13.5703125" style="8" bestFit="1" customWidth="1"/>
    <col min="13591" max="13819" width="9.140625" style="8"/>
    <col min="13820" max="13820" width="4.42578125" style="8" bestFit="1" customWidth="1"/>
    <col min="13821" max="13821" width="18.28515625" style="8" bestFit="1" customWidth="1"/>
    <col min="13822" max="13822" width="19" style="8" bestFit="1" customWidth="1"/>
    <col min="13823" max="13823" width="15.42578125" style="8" bestFit="1" customWidth="1"/>
    <col min="13824" max="13825" width="12.42578125" style="8" bestFit="1" customWidth="1"/>
    <col min="13826" max="13826" width="7.140625" style="8" bestFit="1" customWidth="1"/>
    <col min="13827" max="13827" width="10.140625" style="8" bestFit="1" customWidth="1"/>
    <col min="13828" max="13828" width="15.85546875" style="8" bestFit="1" customWidth="1"/>
    <col min="13829" max="13829" width="15.140625" style="8" bestFit="1" customWidth="1"/>
    <col min="13830" max="13830" width="18.28515625" style="8" bestFit="1" customWidth="1"/>
    <col min="13831" max="13831" width="13.28515625" style="8" bestFit="1" customWidth="1"/>
    <col min="13832" max="13832" width="19.28515625" style="8" customWidth="1"/>
    <col min="13833" max="13833" width="15.140625" style="8" customWidth="1"/>
    <col min="13834" max="13834" width="21" style="8" bestFit="1" customWidth="1"/>
    <col min="13835" max="13835" width="17.140625" style="8" bestFit="1" customWidth="1"/>
    <col min="13836" max="13836" width="16.85546875" style="8" bestFit="1" customWidth="1"/>
    <col min="13837" max="13837" width="16.7109375" style="8" bestFit="1" customWidth="1"/>
    <col min="13838" max="13838" width="15.7109375" style="8" bestFit="1" customWidth="1"/>
    <col min="13839" max="13839" width="16.28515625" style="8" bestFit="1" customWidth="1"/>
    <col min="13840" max="13840" width="17.28515625" style="8" customWidth="1"/>
    <col min="13841" max="13841" width="23.42578125" style="8" bestFit="1" customWidth="1"/>
    <col min="13842" max="13842" width="31.85546875" style="8" bestFit="1" customWidth="1"/>
    <col min="13843" max="13843" width="7.85546875" style="8" bestFit="1" customWidth="1"/>
    <col min="13844" max="13844" width="5.7109375" style="8" bestFit="1" customWidth="1"/>
    <col min="13845" max="13845" width="9.140625" style="8" bestFit="1" customWidth="1"/>
    <col min="13846" max="13846" width="13.5703125" style="8" bestFit="1" customWidth="1"/>
    <col min="13847" max="14075" width="9.140625" style="8"/>
    <col min="14076" max="14076" width="4.42578125" style="8" bestFit="1" customWidth="1"/>
    <col min="14077" max="14077" width="18.28515625" style="8" bestFit="1" customWidth="1"/>
    <col min="14078" max="14078" width="19" style="8" bestFit="1" customWidth="1"/>
    <col min="14079" max="14079" width="15.42578125" style="8" bestFit="1" customWidth="1"/>
    <col min="14080" max="14081" width="12.42578125" style="8" bestFit="1" customWidth="1"/>
    <col min="14082" max="14082" width="7.140625" style="8" bestFit="1" customWidth="1"/>
    <col min="14083" max="14083" width="10.140625" style="8" bestFit="1" customWidth="1"/>
    <col min="14084" max="14084" width="15.85546875" style="8" bestFit="1" customWidth="1"/>
    <col min="14085" max="14085" width="15.140625" style="8" bestFit="1" customWidth="1"/>
    <col min="14086" max="14086" width="18.28515625" style="8" bestFit="1" customWidth="1"/>
    <col min="14087" max="14087" width="13.28515625" style="8" bestFit="1" customWidth="1"/>
    <col min="14088" max="14088" width="19.28515625" style="8" customWidth="1"/>
    <col min="14089" max="14089" width="15.140625" style="8" customWidth="1"/>
    <col min="14090" max="14090" width="21" style="8" bestFit="1" customWidth="1"/>
    <col min="14091" max="14091" width="17.140625" style="8" bestFit="1" customWidth="1"/>
    <col min="14092" max="14092" width="16.85546875" style="8" bestFit="1" customWidth="1"/>
    <col min="14093" max="14093" width="16.7109375" style="8" bestFit="1" customWidth="1"/>
    <col min="14094" max="14094" width="15.7109375" style="8" bestFit="1" customWidth="1"/>
    <col min="14095" max="14095" width="16.28515625" style="8" bestFit="1" customWidth="1"/>
    <col min="14096" max="14096" width="17.28515625" style="8" customWidth="1"/>
    <col min="14097" max="14097" width="23.42578125" style="8" bestFit="1" customWidth="1"/>
    <col min="14098" max="14098" width="31.85546875" style="8" bestFit="1" customWidth="1"/>
    <col min="14099" max="14099" width="7.85546875" style="8" bestFit="1" customWidth="1"/>
    <col min="14100" max="14100" width="5.7109375" style="8" bestFit="1" customWidth="1"/>
    <col min="14101" max="14101" width="9.140625" style="8" bestFit="1" customWidth="1"/>
    <col min="14102" max="14102" width="13.5703125" style="8" bestFit="1" customWidth="1"/>
    <col min="14103" max="14331" width="9.140625" style="8"/>
    <col min="14332" max="14332" width="4.42578125" style="8" bestFit="1" customWidth="1"/>
    <col min="14333" max="14333" width="18.28515625" style="8" bestFit="1" customWidth="1"/>
    <col min="14334" max="14334" width="19" style="8" bestFit="1" customWidth="1"/>
    <col min="14335" max="14335" width="15.42578125" style="8" bestFit="1" customWidth="1"/>
    <col min="14336" max="14337" width="12.42578125" style="8" bestFit="1" customWidth="1"/>
    <col min="14338" max="14338" width="7.140625" style="8" bestFit="1" customWidth="1"/>
    <col min="14339" max="14339" width="10.140625" style="8" bestFit="1" customWidth="1"/>
    <col min="14340" max="14340" width="15.85546875" style="8" bestFit="1" customWidth="1"/>
    <col min="14341" max="14341" width="15.140625" style="8" bestFit="1" customWidth="1"/>
    <col min="14342" max="14342" width="18.28515625" style="8" bestFit="1" customWidth="1"/>
    <col min="14343" max="14343" width="13.28515625" style="8" bestFit="1" customWidth="1"/>
    <col min="14344" max="14344" width="19.28515625" style="8" customWidth="1"/>
    <col min="14345" max="14345" width="15.140625" style="8" customWidth="1"/>
    <col min="14346" max="14346" width="21" style="8" bestFit="1" customWidth="1"/>
    <col min="14347" max="14347" width="17.140625" style="8" bestFit="1" customWidth="1"/>
    <col min="14348" max="14348" width="16.85546875" style="8" bestFit="1" customWidth="1"/>
    <col min="14349" max="14349" width="16.7109375" style="8" bestFit="1" customWidth="1"/>
    <col min="14350" max="14350" width="15.7109375" style="8" bestFit="1" customWidth="1"/>
    <col min="14351" max="14351" width="16.28515625" style="8" bestFit="1" customWidth="1"/>
    <col min="14352" max="14352" width="17.28515625" style="8" customWidth="1"/>
    <col min="14353" max="14353" width="23.42578125" style="8" bestFit="1" customWidth="1"/>
    <col min="14354" max="14354" width="31.85546875" style="8" bestFit="1" customWidth="1"/>
    <col min="14355" max="14355" width="7.85546875" style="8" bestFit="1" customWidth="1"/>
    <col min="14356" max="14356" width="5.7109375" style="8" bestFit="1" customWidth="1"/>
    <col min="14357" max="14357" width="9.140625" style="8" bestFit="1" customWidth="1"/>
    <col min="14358" max="14358" width="13.5703125" style="8" bestFit="1" customWidth="1"/>
    <col min="14359" max="14587" width="9.140625" style="8"/>
    <col min="14588" max="14588" width="4.42578125" style="8" bestFit="1" customWidth="1"/>
    <col min="14589" max="14589" width="18.28515625" style="8" bestFit="1" customWidth="1"/>
    <col min="14590" max="14590" width="19" style="8" bestFit="1" customWidth="1"/>
    <col min="14591" max="14591" width="15.42578125" style="8" bestFit="1" customWidth="1"/>
    <col min="14592" max="14593" width="12.42578125" style="8" bestFit="1" customWidth="1"/>
    <col min="14594" max="14594" width="7.140625" style="8" bestFit="1" customWidth="1"/>
    <col min="14595" max="14595" width="10.140625" style="8" bestFit="1" customWidth="1"/>
    <col min="14596" max="14596" width="15.85546875" style="8" bestFit="1" customWidth="1"/>
    <col min="14597" max="14597" width="15.140625" style="8" bestFit="1" customWidth="1"/>
    <col min="14598" max="14598" width="18.28515625" style="8" bestFit="1" customWidth="1"/>
    <col min="14599" max="14599" width="13.28515625" style="8" bestFit="1" customWidth="1"/>
    <col min="14600" max="14600" width="19.28515625" style="8" customWidth="1"/>
    <col min="14601" max="14601" width="15.140625" style="8" customWidth="1"/>
    <col min="14602" max="14602" width="21" style="8" bestFit="1" customWidth="1"/>
    <col min="14603" max="14603" width="17.140625" style="8" bestFit="1" customWidth="1"/>
    <col min="14604" max="14604" width="16.85546875" style="8" bestFit="1" customWidth="1"/>
    <col min="14605" max="14605" width="16.7109375" style="8" bestFit="1" customWidth="1"/>
    <col min="14606" max="14606" width="15.7109375" style="8" bestFit="1" customWidth="1"/>
    <col min="14607" max="14607" width="16.28515625" style="8" bestFit="1" customWidth="1"/>
    <col min="14608" max="14608" width="17.28515625" style="8" customWidth="1"/>
    <col min="14609" max="14609" width="23.42578125" style="8" bestFit="1" customWidth="1"/>
    <col min="14610" max="14610" width="31.85546875" style="8" bestFit="1" customWidth="1"/>
    <col min="14611" max="14611" width="7.85546875" style="8" bestFit="1" customWidth="1"/>
    <col min="14612" max="14612" width="5.7109375" style="8" bestFit="1" customWidth="1"/>
    <col min="14613" max="14613" width="9.140625" style="8" bestFit="1" customWidth="1"/>
    <col min="14614" max="14614" width="13.5703125" style="8" bestFit="1" customWidth="1"/>
    <col min="14615" max="14843" width="9.140625" style="8"/>
    <col min="14844" max="14844" width="4.42578125" style="8" bestFit="1" customWidth="1"/>
    <col min="14845" max="14845" width="18.28515625" style="8" bestFit="1" customWidth="1"/>
    <col min="14846" max="14846" width="19" style="8" bestFit="1" customWidth="1"/>
    <col min="14847" max="14847" width="15.42578125" style="8" bestFit="1" customWidth="1"/>
    <col min="14848" max="14849" width="12.42578125" style="8" bestFit="1" customWidth="1"/>
    <col min="14850" max="14850" width="7.140625" style="8" bestFit="1" customWidth="1"/>
    <col min="14851" max="14851" width="10.140625" style="8" bestFit="1" customWidth="1"/>
    <col min="14852" max="14852" width="15.85546875" style="8" bestFit="1" customWidth="1"/>
    <col min="14853" max="14853" width="15.140625" style="8" bestFit="1" customWidth="1"/>
    <col min="14854" max="14854" width="18.28515625" style="8" bestFit="1" customWidth="1"/>
    <col min="14855" max="14855" width="13.28515625" style="8" bestFit="1" customWidth="1"/>
    <col min="14856" max="14856" width="19.28515625" style="8" customWidth="1"/>
    <col min="14857" max="14857" width="15.140625" style="8" customWidth="1"/>
    <col min="14858" max="14858" width="21" style="8" bestFit="1" customWidth="1"/>
    <col min="14859" max="14859" width="17.140625" style="8" bestFit="1" customWidth="1"/>
    <col min="14860" max="14860" width="16.85546875" style="8" bestFit="1" customWidth="1"/>
    <col min="14861" max="14861" width="16.7109375" style="8" bestFit="1" customWidth="1"/>
    <col min="14862" max="14862" width="15.7109375" style="8" bestFit="1" customWidth="1"/>
    <col min="14863" max="14863" width="16.28515625" style="8" bestFit="1" customWidth="1"/>
    <col min="14864" max="14864" width="17.28515625" style="8" customWidth="1"/>
    <col min="14865" max="14865" width="23.42578125" style="8" bestFit="1" customWidth="1"/>
    <col min="14866" max="14866" width="31.85546875" style="8" bestFit="1" customWidth="1"/>
    <col min="14867" max="14867" width="7.85546875" style="8" bestFit="1" customWidth="1"/>
    <col min="14868" max="14868" width="5.7109375" style="8" bestFit="1" customWidth="1"/>
    <col min="14869" max="14869" width="9.140625" style="8" bestFit="1" customWidth="1"/>
    <col min="14870" max="14870" width="13.5703125" style="8" bestFit="1" customWidth="1"/>
    <col min="14871" max="15099" width="9.140625" style="8"/>
    <col min="15100" max="15100" width="4.42578125" style="8" bestFit="1" customWidth="1"/>
    <col min="15101" max="15101" width="18.28515625" style="8" bestFit="1" customWidth="1"/>
    <col min="15102" max="15102" width="19" style="8" bestFit="1" customWidth="1"/>
    <col min="15103" max="15103" width="15.42578125" style="8" bestFit="1" customWidth="1"/>
    <col min="15104" max="15105" width="12.42578125" style="8" bestFit="1" customWidth="1"/>
    <col min="15106" max="15106" width="7.140625" style="8" bestFit="1" customWidth="1"/>
    <col min="15107" max="15107" width="10.140625" style="8" bestFit="1" customWidth="1"/>
    <col min="15108" max="15108" width="15.85546875" style="8" bestFit="1" customWidth="1"/>
    <col min="15109" max="15109" width="15.140625" style="8" bestFit="1" customWidth="1"/>
    <col min="15110" max="15110" width="18.28515625" style="8" bestFit="1" customWidth="1"/>
    <col min="15111" max="15111" width="13.28515625" style="8" bestFit="1" customWidth="1"/>
    <col min="15112" max="15112" width="19.28515625" style="8" customWidth="1"/>
    <col min="15113" max="15113" width="15.140625" style="8" customWidth="1"/>
    <col min="15114" max="15114" width="21" style="8" bestFit="1" customWidth="1"/>
    <col min="15115" max="15115" width="17.140625" style="8" bestFit="1" customWidth="1"/>
    <col min="15116" max="15116" width="16.85546875" style="8" bestFit="1" customWidth="1"/>
    <col min="15117" max="15117" width="16.7109375" style="8" bestFit="1" customWidth="1"/>
    <col min="15118" max="15118" width="15.7109375" style="8" bestFit="1" customWidth="1"/>
    <col min="15119" max="15119" width="16.28515625" style="8" bestFit="1" customWidth="1"/>
    <col min="15120" max="15120" width="17.28515625" style="8" customWidth="1"/>
    <col min="15121" max="15121" width="23.42578125" style="8" bestFit="1" customWidth="1"/>
    <col min="15122" max="15122" width="31.85546875" style="8" bestFit="1" customWidth="1"/>
    <col min="15123" max="15123" width="7.85546875" style="8" bestFit="1" customWidth="1"/>
    <col min="15124" max="15124" width="5.7109375" style="8" bestFit="1" customWidth="1"/>
    <col min="15125" max="15125" width="9.140625" style="8" bestFit="1" customWidth="1"/>
    <col min="15126" max="15126" width="13.5703125" style="8" bestFit="1" customWidth="1"/>
    <col min="15127" max="15355" width="9.140625" style="8"/>
    <col min="15356" max="15356" width="4.42578125" style="8" bestFit="1" customWidth="1"/>
    <col min="15357" max="15357" width="18.28515625" style="8" bestFit="1" customWidth="1"/>
    <col min="15358" max="15358" width="19" style="8" bestFit="1" customWidth="1"/>
    <col min="15359" max="15359" width="15.42578125" style="8" bestFit="1" customWidth="1"/>
    <col min="15360" max="15361" width="12.42578125" style="8" bestFit="1" customWidth="1"/>
    <col min="15362" max="15362" width="7.140625" style="8" bestFit="1" customWidth="1"/>
    <col min="15363" max="15363" width="10.140625" style="8" bestFit="1" customWidth="1"/>
    <col min="15364" max="15364" width="15.85546875" style="8" bestFit="1" customWidth="1"/>
    <col min="15365" max="15365" width="15.140625" style="8" bestFit="1" customWidth="1"/>
    <col min="15366" max="15366" width="18.28515625" style="8" bestFit="1" customWidth="1"/>
    <col min="15367" max="15367" width="13.28515625" style="8" bestFit="1" customWidth="1"/>
    <col min="15368" max="15368" width="19.28515625" style="8" customWidth="1"/>
    <col min="15369" max="15369" width="15.140625" style="8" customWidth="1"/>
    <col min="15370" max="15370" width="21" style="8" bestFit="1" customWidth="1"/>
    <col min="15371" max="15371" width="17.140625" style="8" bestFit="1" customWidth="1"/>
    <col min="15372" max="15372" width="16.85546875" style="8" bestFit="1" customWidth="1"/>
    <col min="15373" max="15373" width="16.7109375" style="8" bestFit="1" customWidth="1"/>
    <col min="15374" max="15374" width="15.7109375" style="8" bestFit="1" customWidth="1"/>
    <col min="15375" max="15375" width="16.28515625" style="8" bestFit="1" customWidth="1"/>
    <col min="15376" max="15376" width="17.28515625" style="8" customWidth="1"/>
    <col min="15377" max="15377" width="23.42578125" style="8" bestFit="1" customWidth="1"/>
    <col min="15378" max="15378" width="31.85546875" style="8" bestFit="1" customWidth="1"/>
    <col min="15379" max="15379" width="7.85546875" style="8" bestFit="1" customWidth="1"/>
    <col min="15380" max="15380" width="5.7109375" style="8" bestFit="1" customWidth="1"/>
    <col min="15381" max="15381" width="9.140625" style="8" bestFit="1" customWidth="1"/>
    <col min="15382" max="15382" width="13.5703125" style="8" bestFit="1" customWidth="1"/>
    <col min="15383" max="15611" width="9.140625" style="8"/>
    <col min="15612" max="15612" width="4.42578125" style="8" bestFit="1" customWidth="1"/>
    <col min="15613" max="15613" width="18.28515625" style="8" bestFit="1" customWidth="1"/>
    <col min="15614" max="15614" width="19" style="8" bestFit="1" customWidth="1"/>
    <col min="15615" max="15615" width="15.42578125" style="8" bestFit="1" customWidth="1"/>
    <col min="15616" max="15617" width="12.42578125" style="8" bestFit="1" customWidth="1"/>
    <col min="15618" max="15618" width="7.140625" style="8" bestFit="1" customWidth="1"/>
    <col min="15619" max="15619" width="10.140625" style="8" bestFit="1" customWidth="1"/>
    <col min="15620" max="15620" width="15.85546875" style="8" bestFit="1" customWidth="1"/>
    <col min="15621" max="15621" width="15.140625" style="8" bestFit="1" customWidth="1"/>
    <col min="15622" max="15622" width="18.28515625" style="8" bestFit="1" customWidth="1"/>
    <col min="15623" max="15623" width="13.28515625" style="8" bestFit="1" customWidth="1"/>
    <col min="15624" max="15624" width="19.28515625" style="8" customWidth="1"/>
    <col min="15625" max="15625" width="15.140625" style="8" customWidth="1"/>
    <col min="15626" max="15626" width="21" style="8" bestFit="1" customWidth="1"/>
    <col min="15627" max="15627" width="17.140625" style="8" bestFit="1" customWidth="1"/>
    <col min="15628" max="15628" width="16.85546875" style="8" bestFit="1" customWidth="1"/>
    <col min="15629" max="15629" width="16.7109375" style="8" bestFit="1" customWidth="1"/>
    <col min="15630" max="15630" width="15.7109375" style="8" bestFit="1" customWidth="1"/>
    <col min="15631" max="15631" width="16.28515625" style="8" bestFit="1" customWidth="1"/>
    <col min="15632" max="15632" width="17.28515625" style="8" customWidth="1"/>
    <col min="15633" max="15633" width="23.42578125" style="8" bestFit="1" customWidth="1"/>
    <col min="15634" max="15634" width="31.85546875" style="8" bestFit="1" customWidth="1"/>
    <col min="15635" max="15635" width="7.85546875" style="8" bestFit="1" customWidth="1"/>
    <col min="15636" max="15636" width="5.7109375" style="8" bestFit="1" customWidth="1"/>
    <col min="15637" max="15637" width="9.140625" style="8" bestFit="1" customWidth="1"/>
    <col min="15638" max="15638" width="13.5703125" style="8" bestFit="1" customWidth="1"/>
    <col min="15639" max="15867" width="9.140625" style="8"/>
    <col min="15868" max="15868" width="4.42578125" style="8" bestFit="1" customWidth="1"/>
    <col min="15869" max="15869" width="18.28515625" style="8" bestFit="1" customWidth="1"/>
    <col min="15870" max="15870" width="19" style="8" bestFit="1" customWidth="1"/>
    <col min="15871" max="15871" width="15.42578125" style="8" bestFit="1" customWidth="1"/>
    <col min="15872" max="15873" width="12.42578125" style="8" bestFit="1" customWidth="1"/>
    <col min="15874" max="15874" width="7.140625" style="8" bestFit="1" customWidth="1"/>
    <col min="15875" max="15875" width="10.140625" style="8" bestFit="1" customWidth="1"/>
    <col min="15876" max="15876" width="15.85546875" style="8" bestFit="1" customWidth="1"/>
    <col min="15877" max="15877" width="15.140625" style="8" bestFit="1" customWidth="1"/>
    <col min="15878" max="15878" width="18.28515625" style="8" bestFit="1" customWidth="1"/>
    <col min="15879" max="15879" width="13.28515625" style="8" bestFit="1" customWidth="1"/>
    <col min="15880" max="15880" width="19.28515625" style="8" customWidth="1"/>
    <col min="15881" max="15881" width="15.140625" style="8" customWidth="1"/>
    <col min="15882" max="15882" width="21" style="8" bestFit="1" customWidth="1"/>
    <col min="15883" max="15883" width="17.140625" style="8" bestFit="1" customWidth="1"/>
    <col min="15884" max="15884" width="16.85546875" style="8" bestFit="1" customWidth="1"/>
    <col min="15885" max="15885" width="16.7109375" style="8" bestFit="1" customWidth="1"/>
    <col min="15886" max="15886" width="15.7109375" style="8" bestFit="1" customWidth="1"/>
    <col min="15887" max="15887" width="16.28515625" style="8" bestFit="1" customWidth="1"/>
    <col min="15888" max="15888" width="17.28515625" style="8" customWidth="1"/>
    <col min="15889" max="15889" width="23.42578125" style="8" bestFit="1" customWidth="1"/>
    <col min="15890" max="15890" width="31.85546875" style="8" bestFit="1" customWidth="1"/>
    <col min="15891" max="15891" width="7.85546875" style="8" bestFit="1" customWidth="1"/>
    <col min="15892" max="15892" width="5.7109375" style="8" bestFit="1" customWidth="1"/>
    <col min="15893" max="15893" width="9.140625" style="8" bestFit="1" customWidth="1"/>
    <col min="15894" max="15894" width="13.5703125" style="8" bestFit="1" customWidth="1"/>
    <col min="15895" max="16123" width="9.140625" style="8"/>
    <col min="16124" max="16124" width="4.42578125" style="8" bestFit="1" customWidth="1"/>
    <col min="16125" max="16125" width="18.28515625" style="8" bestFit="1" customWidth="1"/>
    <col min="16126" max="16126" width="19" style="8" bestFit="1" customWidth="1"/>
    <col min="16127" max="16127" width="15.42578125" style="8" bestFit="1" customWidth="1"/>
    <col min="16128" max="16129" width="12.42578125" style="8" bestFit="1" customWidth="1"/>
    <col min="16130" max="16130" width="7.140625" style="8" bestFit="1" customWidth="1"/>
    <col min="16131" max="16131" width="10.140625" style="8" bestFit="1" customWidth="1"/>
    <col min="16132" max="16132" width="15.85546875" style="8" bestFit="1" customWidth="1"/>
    <col min="16133" max="16133" width="15.140625" style="8" bestFit="1" customWidth="1"/>
    <col min="16134" max="16134" width="18.28515625" style="8" bestFit="1" customWidth="1"/>
    <col min="16135" max="16135" width="13.28515625" style="8" bestFit="1" customWidth="1"/>
    <col min="16136" max="16136" width="19.28515625" style="8" customWidth="1"/>
    <col min="16137" max="16137" width="15.140625" style="8" customWidth="1"/>
    <col min="16138" max="16138" width="21" style="8" bestFit="1" customWidth="1"/>
    <col min="16139" max="16139" width="17.140625" style="8" bestFit="1" customWidth="1"/>
    <col min="16140" max="16140" width="16.85546875" style="8" bestFit="1" customWidth="1"/>
    <col min="16141" max="16141" width="16.7109375" style="8" bestFit="1" customWidth="1"/>
    <col min="16142" max="16142" width="15.7109375" style="8" bestFit="1" customWidth="1"/>
    <col min="16143" max="16143" width="16.28515625" style="8" bestFit="1" customWidth="1"/>
    <col min="16144" max="16144" width="17.28515625" style="8" customWidth="1"/>
    <col min="16145" max="16145" width="23.42578125" style="8" bestFit="1" customWidth="1"/>
    <col min="16146" max="16146" width="31.85546875" style="8" bestFit="1" customWidth="1"/>
    <col min="16147" max="16147" width="7.85546875" style="8" bestFit="1" customWidth="1"/>
    <col min="16148" max="16148" width="5.7109375" style="8" bestFit="1" customWidth="1"/>
    <col min="16149" max="16149" width="9.140625" style="8" bestFit="1" customWidth="1"/>
    <col min="16150" max="16150" width="13.5703125" style="8" bestFit="1" customWidth="1"/>
    <col min="16151" max="16384" width="9.140625" style="8"/>
  </cols>
  <sheetData>
    <row r="1" spans="1:31" ht="16.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7"/>
      <c r="K1" s="7"/>
      <c r="L1" s="7"/>
      <c r="M1" s="7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1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x14ac:dyDescent="0.25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9"/>
      <c r="K3" s="9"/>
      <c r="L3" s="9"/>
      <c r="M3" s="9"/>
      <c r="N3" s="9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15.75" x14ac:dyDescent="0.25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ht="11.2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16.5" x14ac:dyDescent="0.25">
      <c r="A6" s="48" t="s">
        <v>51</v>
      </c>
      <c r="B6" s="48"/>
      <c r="C6" s="48"/>
      <c r="D6" s="48"/>
      <c r="E6" s="48"/>
      <c r="F6" s="48"/>
      <c r="G6" s="48"/>
      <c r="H6" s="48"/>
      <c r="I6" s="48"/>
      <c r="J6" s="2"/>
      <c r="K6" s="2"/>
      <c r="L6" s="2"/>
      <c r="M6" s="2"/>
      <c r="N6" s="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47.25" customHeight="1" x14ac:dyDescent="0.25">
      <c r="A7" s="52" t="s">
        <v>62</v>
      </c>
      <c r="B7" s="52"/>
      <c r="C7" s="52"/>
      <c r="D7" s="52"/>
      <c r="E7" s="52"/>
      <c r="F7" s="52"/>
      <c r="G7" s="52"/>
      <c r="H7" s="52"/>
      <c r="I7" s="5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1.25" customHeight="1" x14ac:dyDescent="0.25">
      <c r="A8" s="3"/>
      <c r="B8" s="1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29.25" customHeight="1" x14ac:dyDescent="0.25">
      <c r="A9" s="43" t="s">
        <v>2</v>
      </c>
      <c r="B9" s="44" t="s">
        <v>3</v>
      </c>
      <c r="C9" s="50" t="s">
        <v>4</v>
      </c>
      <c r="D9" s="50"/>
      <c r="E9" s="51"/>
      <c r="F9" s="45" t="s">
        <v>34</v>
      </c>
      <c r="G9" s="41" t="s">
        <v>57</v>
      </c>
      <c r="H9" s="41" t="s">
        <v>31</v>
      </c>
      <c r="I9" s="41" t="s">
        <v>58</v>
      </c>
    </row>
    <row r="10" spans="1:31" ht="69" customHeight="1" x14ac:dyDescent="0.25">
      <c r="A10" s="43"/>
      <c r="B10" s="44"/>
      <c r="C10" s="27" t="s">
        <v>54</v>
      </c>
      <c r="D10" s="27" t="s">
        <v>55</v>
      </c>
      <c r="E10" s="27" t="s">
        <v>56</v>
      </c>
      <c r="F10" s="45"/>
      <c r="G10" s="42"/>
      <c r="H10" s="42"/>
      <c r="I10" s="42"/>
    </row>
    <row r="11" spans="1:31" ht="15.75" x14ac:dyDescent="0.25">
      <c r="A11" s="21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</row>
    <row r="12" spans="1:31" ht="18.75" x14ac:dyDescent="0.25">
      <c r="A12" s="21" t="s">
        <v>5</v>
      </c>
      <c r="B12" s="22" t="s">
        <v>6</v>
      </c>
      <c r="C12" s="22" t="s">
        <v>35</v>
      </c>
      <c r="D12" s="22" t="s">
        <v>7</v>
      </c>
      <c r="E12" s="22" t="s">
        <v>7</v>
      </c>
      <c r="F12" s="22" t="s">
        <v>7</v>
      </c>
      <c r="G12" s="22" t="s">
        <v>7</v>
      </c>
      <c r="H12" s="22" t="s">
        <v>7</v>
      </c>
      <c r="I12" s="22" t="s">
        <v>7</v>
      </c>
    </row>
    <row r="13" spans="1:31" ht="160.5" x14ac:dyDescent="0.25">
      <c r="A13" s="21" t="s">
        <v>8</v>
      </c>
      <c r="B13" s="22" t="s">
        <v>36</v>
      </c>
      <c r="C13" s="24" t="s">
        <v>7</v>
      </c>
      <c r="D13" s="24" t="s">
        <v>7</v>
      </c>
      <c r="E13" s="24" t="s">
        <v>7</v>
      </c>
      <c r="F13" s="22" t="s">
        <v>7</v>
      </c>
      <c r="G13" s="22" t="s">
        <v>7</v>
      </c>
      <c r="H13" s="22" t="s">
        <v>7</v>
      </c>
      <c r="I13" s="5">
        <f>I14+I16+I21</f>
        <v>2307.2361095838</v>
      </c>
    </row>
    <row r="14" spans="1:31" ht="47.25" x14ac:dyDescent="0.25">
      <c r="A14" s="21" t="s">
        <v>9</v>
      </c>
      <c r="B14" s="22" t="s">
        <v>10</v>
      </c>
      <c r="C14" s="5">
        <v>0</v>
      </c>
      <c r="D14" s="5">
        <v>0</v>
      </c>
      <c r="E14" s="26">
        <f>E15</f>
        <v>0.67749999999999999</v>
      </c>
      <c r="F14" s="26">
        <f>F15</f>
        <v>0.22583333333333333</v>
      </c>
      <c r="G14" s="24" t="s">
        <v>7</v>
      </c>
      <c r="H14" s="24" t="s">
        <v>7</v>
      </c>
      <c r="I14" s="26">
        <f t="shared" ref="I14" si="0">I15</f>
        <v>332.93960643333332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31" ht="60" x14ac:dyDescent="0.25">
      <c r="A15" s="23" t="s">
        <v>53</v>
      </c>
      <c r="B15" s="25" t="s">
        <v>52</v>
      </c>
      <c r="C15" s="5">
        <v>0</v>
      </c>
      <c r="D15" s="5">
        <v>0</v>
      </c>
      <c r="E15" s="26">
        <v>0.67749999999999999</v>
      </c>
      <c r="F15" s="26">
        <f>(C15+D15+E15)/3</f>
        <v>0.22583333333333333</v>
      </c>
      <c r="G15" s="26">
        <v>1390.8219999999999</v>
      </c>
      <c r="H15" s="26">
        <v>1.06</v>
      </c>
      <c r="I15" s="26">
        <f>H15*G15*F15</f>
        <v>332.93960643333332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31" ht="47.25" x14ac:dyDescent="0.25">
      <c r="A16" s="21" t="s">
        <v>11</v>
      </c>
      <c r="B16" s="22" t="s">
        <v>12</v>
      </c>
      <c r="C16" s="5">
        <v>0</v>
      </c>
      <c r="D16" s="5">
        <v>0</v>
      </c>
      <c r="E16" s="26">
        <f>E17+E18+E19</f>
        <v>2.528</v>
      </c>
      <c r="F16" s="26">
        <f>F17+F18+F19</f>
        <v>0.84266666666666667</v>
      </c>
      <c r="G16" s="26" t="s">
        <v>7</v>
      </c>
      <c r="H16" s="24" t="s">
        <v>7</v>
      </c>
      <c r="I16" s="26">
        <f>I17+I18+I19</f>
        <v>1747.4522631504667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90" x14ac:dyDescent="0.25">
      <c r="A17" s="19" t="s">
        <v>27</v>
      </c>
      <c r="B17" s="28" t="s">
        <v>49</v>
      </c>
      <c r="C17" s="5">
        <v>0</v>
      </c>
      <c r="D17" s="5">
        <v>0</v>
      </c>
      <c r="E17" s="29">
        <v>0.375</v>
      </c>
      <c r="F17" s="26">
        <f t="shared" ref="F17:F19" si="1">(C17+D17+E17)/3</f>
        <v>0.125</v>
      </c>
      <c r="G17" s="5">
        <v>2365.3200000000002</v>
      </c>
      <c r="H17" s="24">
        <v>1.06</v>
      </c>
      <c r="I17" s="5">
        <f>H17*G17*F17</f>
        <v>313.40490000000005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90" x14ac:dyDescent="0.25">
      <c r="A18" s="19" t="s">
        <v>28</v>
      </c>
      <c r="B18" s="28" t="s">
        <v>46</v>
      </c>
      <c r="C18" s="5">
        <v>0</v>
      </c>
      <c r="D18" s="5">
        <v>0</v>
      </c>
      <c r="E18" s="29">
        <v>1.034</v>
      </c>
      <c r="F18" s="26">
        <f t="shared" si="1"/>
        <v>0.34466666666666668</v>
      </c>
      <c r="G18" s="5">
        <f>1791976.24/1000</f>
        <v>1791.97624</v>
      </c>
      <c r="H18" s="24">
        <v>1.06</v>
      </c>
      <c r="I18" s="5">
        <f>F18*G18*H18</f>
        <v>654.69254602986666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ht="90" x14ac:dyDescent="0.25">
      <c r="A19" s="19" t="s">
        <v>32</v>
      </c>
      <c r="B19" s="28" t="s">
        <v>59</v>
      </c>
      <c r="C19" s="5">
        <v>0</v>
      </c>
      <c r="D19" s="5">
        <v>0</v>
      </c>
      <c r="E19" s="29">
        <v>1.119</v>
      </c>
      <c r="F19" s="26">
        <f t="shared" si="1"/>
        <v>0.373</v>
      </c>
      <c r="G19" s="5">
        <f>1971153.87/1000</f>
        <v>1971.1538700000001</v>
      </c>
      <c r="H19" s="24">
        <v>1.06</v>
      </c>
      <c r="I19" s="5">
        <f>F19*G19*H19</f>
        <v>779.35481712060005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63" customHeight="1" x14ac:dyDescent="0.25">
      <c r="A20" s="21" t="s">
        <v>13</v>
      </c>
      <c r="B20" s="22" t="s">
        <v>14</v>
      </c>
      <c r="C20" s="5">
        <v>0</v>
      </c>
      <c r="D20" s="5">
        <v>0</v>
      </c>
      <c r="E20" s="5">
        <v>0</v>
      </c>
      <c r="F20" s="22" t="s">
        <v>7</v>
      </c>
      <c r="G20" s="22" t="s">
        <v>7</v>
      </c>
      <c r="H20" s="24" t="s">
        <v>7</v>
      </c>
      <c r="I20" s="22" t="s">
        <v>7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56" customHeight="1" x14ac:dyDescent="0.25">
      <c r="A21" s="21" t="s">
        <v>15</v>
      </c>
      <c r="B21" s="22" t="s">
        <v>16</v>
      </c>
      <c r="C21" s="5">
        <v>0</v>
      </c>
      <c r="D21" s="5">
        <v>0</v>
      </c>
      <c r="E21" s="22">
        <f>E22</f>
        <v>150</v>
      </c>
      <c r="F21" s="26">
        <f>F22</f>
        <v>50</v>
      </c>
      <c r="G21" s="24" t="s">
        <v>7</v>
      </c>
      <c r="H21" s="24" t="s">
        <v>7</v>
      </c>
      <c r="I21" s="5">
        <f>I22</f>
        <v>226.84424000000001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31.5" x14ac:dyDescent="0.25">
      <c r="A22" s="21" t="s">
        <v>29</v>
      </c>
      <c r="B22" s="22" t="s">
        <v>60</v>
      </c>
      <c r="C22" s="5">
        <v>0</v>
      </c>
      <c r="D22" s="5">
        <v>0</v>
      </c>
      <c r="E22" s="22">
        <v>150</v>
      </c>
      <c r="F22" s="26">
        <f t="shared" ref="F22" si="2">(C22+D22+E22)/3</f>
        <v>50</v>
      </c>
      <c r="G22" s="5">
        <f>4280.08/1000</f>
        <v>4.2800799999999999</v>
      </c>
      <c r="H22" s="24">
        <v>1.06</v>
      </c>
      <c r="I22" s="5">
        <f>F22*G22*H22</f>
        <v>226.84424000000001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106.5" customHeight="1" x14ac:dyDescent="0.25">
      <c r="A23" s="21" t="s">
        <v>17</v>
      </c>
      <c r="B23" s="22" t="s">
        <v>18</v>
      </c>
      <c r="C23" s="5">
        <v>0</v>
      </c>
      <c r="D23" s="5">
        <v>0</v>
      </c>
      <c r="E23" s="5">
        <v>0</v>
      </c>
      <c r="F23" s="22" t="s">
        <v>7</v>
      </c>
      <c r="G23" s="22" t="s">
        <v>7</v>
      </c>
      <c r="H23" s="24" t="s">
        <v>7</v>
      </c>
      <c r="I23" s="22" t="s">
        <v>7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60.5" x14ac:dyDescent="0.25">
      <c r="A24" s="21" t="s">
        <v>19</v>
      </c>
      <c r="B24" s="22" t="s">
        <v>37</v>
      </c>
      <c r="C24" s="5">
        <v>0</v>
      </c>
      <c r="D24" s="5">
        <v>0</v>
      </c>
      <c r="E24" s="22" t="s">
        <v>7</v>
      </c>
      <c r="F24" s="22" t="s">
        <v>7</v>
      </c>
      <c r="G24" s="24" t="s">
        <v>7</v>
      </c>
      <c r="H24" s="24" t="s">
        <v>7</v>
      </c>
      <c r="I24" s="5">
        <f>I25+I27</f>
        <v>55.671856373200008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47.25" x14ac:dyDescent="0.25">
      <c r="A25" s="21" t="s">
        <v>20</v>
      </c>
      <c r="B25" s="22" t="s">
        <v>10</v>
      </c>
      <c r="C25" s="5">
        <v>0</v>
      </c>
      <c r="D25" s="5">
        <v>0</v>
      </c>
      <c r="E25" s="26">
        <f>E26</f>
        <v>4.8000000000000001E-2</v>
      </c>
      <c r="F25" s="26">
        <f>F26</f>
        <v>1.6E-2</v>
      </c>
      <c r="G25" s="24" t="s">
        <v>7</v>
      </c>
      <c r="H25" s="24" t="s">
        <v>7</v>
      </c>
      <c r="I25" s="5">
        <f>I26</f>
        <v>23.317605756800006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60" x14ac:dyDescent="0.25">
      <c r="A26" s="19" t="s">
        <v>47</v>
      </c>
      <c r="B26" s="28" t="s">
        <v>52</v>
      </c>
      <c r="C26" s="5">
        <v>0</v>
      </c>
      <c r="D26" s="5">
        <v>0</v>
      </c>
      <c r="E26" s="30">
        <v>4.8000000000000001E-2</v>
      </c>
      <c r="F26" s="26">
        <f t="shared" ref="F26" si="3">(C26+D26+E26)/3</f>
        <v>1.6E-2</v>
      </c>
      <c r="G26" s="5">
        <f>1374858.83/1000</f>
        <v>1374.8588300000001</v>
      </c>
      <c r="H26" s="24">
        <v>1.06</v>
      </c>
      <c r="I26" s="5">
        <f>F26*G26*H26</f>
        <v>23.317605756800006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ht="47.25" x14ac:dyDescent="0.25">
      <c r="A27" s="21" t="s">
        <v>21</v>
      </c>
      <c r="B27" s="22" t="s">
        <v>12</v>
      </c>
      <c r="C27" s="5">
        <v>0</v>
      </c>
      <c r="D27" s="5">
        <v>0</v>
      </c>
      <c r="E27" s="26">
        <f>E28</f>
        <v>3.7999999999999999E-2</v>
      </c>
      <c r="F27" s="26">
        <f>F28</f>
        <v>1.2666666666666666E-2</v>
      </c>
      <c r="G27" s="24" t="s">
        <v>7</v>
      </c>
      <c r="H27" s="24" t="s">
        <v>7</v>
      </c>
      <c r="I27" s="5">
        <f>I28</f>
        <v>32.354250616400002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ht="90" x14ac:dyDescent="0.25">
      <c r="A28" s="19" t="s">
        <v>48</v>
      </c>
      <c r="B28" s="28" t="s">
        <v>61</v>
      </c>
      <c r="C28" s="5">
        <v>0</v>
      </c>
      <c r="D28" s="5">
        <v>0</v>
      </c>
      <c r="E28" s="30">
        <v>3.7999999999999999E-2</v>
      </c>
      <c r="F28" s="26">
        <f t="shared" ref="F28" si="4">(C28+D28+E28)/3</f>
        <v>1.2666666666666666E-2</v>
      </c>
      <c r="G28" s="5">
        <f>2409700.89/1000</f>
        <v>2409.7008900000001</v>
      </c>
      <c r="H28" s="24">
        <v>1.06</v>
      </c>
      <c r="I28" s="5">
        <f>F28*G28*H28</f>
        <v>32.354250616400002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63.75" customHeight="1" x14ac:dyDescent="0.25">
      <c r="A29" s="21" t="s">
        <v>22</v>
      </c>
      <c r="B29" s="22" t="s">
        <v>14</v>
      </c>
      <c r="C29" s="5">
        <v>0</v>
      </c>
      <c r="D29" s="5">
        <v>0</v>
      </c>
      <c r="E29" s="5">
        <v>0</v>
      </c>
      <c r="F29" s="22" t="s">
        <v>7</v>
      </c>
      <c r="G29" s="22" t="s">
        <v>7</v>
      </c>
      <c r="H29" s="24" t="s">
        <v>7</v>
      </c>
      <c r="I29" s="22" t="s">
        <v>7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77.75" customHeight="1" x14ac:dyDescent="0.25">
      <c r="A30" s="21" t="s">
        <v>23</v>
      </c>
      <c r="B30" s="22" t="s">
        <v>16</v>
      </c>
      <c r="C30" s="5">
        <v>0</v>
      </c>
      <c r="D30" s="5">
        <v>0</v>
      </c>
      <c r="E30" s="5">
        <v>0</v>
      </c>
      <c r="F30" s="22" t="s">
        <v>7</v>
      </c>
      <c r="G30" s="22" t="s">
        <v>7</v>
      </c>
      <c r="H30" s="24" t="s">
        <v>7</v>
      </c>
      <c r="I30" s="24" t="s">
        <v>7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31.5" x14ac:dyDescent="0.25">
      <c r="A31" s="21" t="s">
        <v>50</v>
      </c>
      <c r="B31" s="22" t="s">
        <v>30</v>
      </c>
      <c r="C31" s="5">
        <v>0</v>
      </c>
      <c r="D31" s="5">
        <v>0</v>
      </c>
      <c r="E31" s="5">
        <v>0</v>
      </c>
      <c r="F31" s="24" t="s">
        <v>7</v>
      </c>
      <c r="G31" s="24" t="s">
        <v>7</v>
      </c>
      <c r="H31" s="24" t="s">
        <v>7</v>
      </c>
      <c r="I31" s="24" t="s">
        <v>7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94.5" x14ac:dyDescent="0.25">
      <c r="A32" s="21" t="s">
        <v>24</v>
      </c>
      <c r="B32" s="22" t="s">
        <v>18</v>
      </c>
      <c r="C32" s="5">
        <v>0</v>
      </c>
      <c r="D32" s="5">
        <v>0</v>
      </c>
      <c r="E32" s="5">
        <v>0</v>
      </c>
      <c r="F32" s="22" t="s">
        <v>7</v>
      </c>
      <c r="G32" s="22" t="s">
        <v>7</v>
      </c>
      <c r="H32" s="24" t="s">
        <v>7</v>
      </c>
      <c r="I32" s="22" t="s">
        <v>7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ht="31.5" x14ac:dyDescent="0.25">
      <c r="A33" s="21" t="s">
        <v>25</v>
      </c>
      <c r="B33" s="22" t="s">
        <v>26</v>
      </c>
      <c r="C33" s="13" t="s">
        <v>7</v>
      </c>
      <c r="D33" s="13" t="s">
        <v>7</v>
      </c>
      <c r="E33" s="13"/>
      <c r="F33" s="13" t="s">
        <v>7</v>
      </c>
      <c r="G33" s="13"/>
      <c r="H33" s="13" t="s">
        <v>7</v>
      </c>
      <c r="I33" s="13" t="s">
        <v>7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8" x14ac:dyDescent="0.25">
      <c r="A34" s="14" t="s">
        <v>38</v>
      </c>
      <c r="B34" s="13" t="s">
        <v>38</v>
      </c>
      <c r="C34" s="15"/>
      <c r="D34" s="15"/>
      <c r="E34" s="15"/>
      <c r="F34" s="15"/>
      <c r="G34" s="15"/>
      <c r="H34" s="15"/>
      <c r="I34" s="15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6" spans="1:21" ht="18" x14ac:dyDescent="0.25">
      <c r="B36" s="18" t="s">
        <v>39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x14ac:dyDescent="0.25">
      <c r="B37" s="49" t="s">
        <v>40</v>
      </c>
      <c r="C37" s="49"/>
      <c r="D37" s="49"/>
      <c r="E37" s="49"/>
      <c r="F37" s="49"/>
      <c r="G37" s="49"/>
      <c r="H37" s="49"/>
      <c r="I37" s="49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8" x14ac:dyDescent="0.25">
      <c r="B38" s="18" t="s">
        <v>41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ht="31.5" customHeight="1" x14ac:dyDescent="0.25">
      <c r="B39" s="46" t="s">
        <v>42</v>
      </c>
      <c r="C39" s="47"/>
      <c r="D39" s="47"/>
      <c r="E39" s="47"/>
      <c r="F39" s="47"/>
      <c r="G39" s="47"/>
      <c r="H39" s="47"/>
      <c r="I39" s="47"/>
      <c r="J39" s="16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t="32.25" customHeight="1" x14ac:dyDescent="0.25">
      <c r="B40" s="46" t="s">
        <v>43</v>
      </c>
      <c r="C40" s="47"/>
      <c r="D40" s="47"/>
      <c r="E40" s="47"/>
      <c r="F40" s="47"/>
      <c r="G40" s="47"/>
      <c r="H40" s="47"/>
      <c r="I40" s="47"/>
      <c r="J40" s="16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ht="63.75" customHeight="1" x14ac:dyDescent="0.25">
      <c r="B41" s="46" t="s">
        <v>44</v>
      </c>
      <c r="C41" s="47"/>
      <c r="D41" s="47"/>
      <c r="E41" s="47"/>
      <c r="F41" s="47"/>
      <c r="G41" s="47"/>
      <c r="H41" s="47"/>
      <c r="I41" s="47"/>
      <c r="J41" s="16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 ht="33.75" customHeight="1" x14ac:dyDescent="0.25">
      <c r="B42" s="46" t="s">
        <v>45</v>
      </c>
      <c r="C42" s="47"/>
      <c r="D42" s="47"/>
      <c r="E42" s="47"/>
      <c r="F42" s="47"/>
      <c r="G42" s="47"/>
      <c r="H42" s="47"/>
      <c r="I42" s="47"/>
      <c r="J42" s="16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4" spans="1:21" x14ac:dyDescent="0.25"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</sheetData>
  <mergeCells count="18">
    <mergeCell ref="B39:I39"/>
    <mergeCell ref="B40:I40"/>
    <mergeCell ref="B42:I42"/>
    <mergeCell ref="A6:I6"/>
    <mergeCell ref="B37:I37"/>
    <mergeCell ref="B41:I41"/>
    <mergeCell ref="C9:E9"/>
    <mergeCell ref="A7:I7"/>
    <mergeCell ref="A1:I1"/>
    <mergeCell ref="A3:I3"/>
    <mergeCell ref="A4:I4"/>
    <mergeCell ref="A5:I5"/>
    <mergeCell ref="I9:I10"/>
    <mergeCell ref="A9:A10"/>
    <mergeCell ref="B9:B10"/>
    <mergeCell ref="F9:F10"/>
    <mergeCell ref="H9:H10"/>
    <mergeCell ref="G9:G10"/>
  </mergeCells>
  <pageMargins left="0.70866141732283472" right="0.31496062992125984" top="0.35433070866141736" bottom="0.35433070866141736" header="0" footer="0.11811023622047245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D36B-4DF9-4298-AECA-DA9CA3D4D95C}">
  <dimension ref="A1:C12"/>
  <sheetViews>
    <sheetView topLeftCell="A4" workbookViewId="0">
      <selection activeCell="D24" sqref="D24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55" t="s">
        <v>63</v>
      </c>
      <c r="B1" s="56"/>
      <c r="C1" s="57"/>
    </row>
    <row r="2" spans="1:3" ht="15" customHeight="1" x14ac:dyDescent="0.25">
      <c r="A2" s="58"/>
      <c r="B2" s="59" t="s">
        <v>64</v>
      </c>
      <c r="C2" s="60"/>
    </row>
    <row r="3" spans="1:3" ht="15" customHeight="1" x14ac:dyDescent="0.25">
      <c r="A3" s="58"/>
      <c r="B3" s="59" t="s">
        <v>65</v>
      </c>
      <c r="C3" s="60"/>
    </row>
    <row r="4" spans="1:3" ht="15" customHeight="1" x14ac:dyDescent="0.25">
      <c r="A4" s="61" t="s">
        <v>66</v>
      </c>
      <c r="B4" s="62"/>
      <c r="C4" s="63"/>
    </row>
    <row r="5" spans="1:3" ht="15" customHeight="1" x14ac:dyDescent="0.25">
      <c r="A5" s="53" t="s">
        <v>67</v>
      </c>
      <c r="B5" s="54"/>
      <c r="C5" s="31" t="s">
        <v>68</v>
      </c>
    </row>
    <row r="6" spans="1:3" ht="105" x14ac:dyDescent="0.25">
      <c r="A6" s="64" t="s">
        <v>69</v>
      </c>
      <c r="B6" s="65"/>
      <c r="C6" s="31" t="s">
        <v>70</v>
      </c>
    </row>
    <row r="7" spans="1:3" ht="60" x14ac:dyDescent="0.25">
      <c r="A7" s="64" t="s">
        <v>71</v>
      </c>
      <c r="B7" s="65"/>
      <c r="C7" s="31" t="s">
        <v>72</v>
      </c>
    </row>
    <row r="8" spans="1:3" ht="15" customHeight="1" x14ac:dyDescent="0.25">
      <c r="A8" s="53" t="s">
        <v>73</v>
      </c>
      <c r="B8" s="54"/>
      <c r="C8" s="31" t="s">
        <v>74</v>
      </c>
    </row>
    <row r="9" spans="1:3" ht="15" customHeight="1" x14ac:dyDescent="0.25">
      <c r="A9" s="53" t="s">
        <v>75</v>
      </c>
      <c r="B9" s="54"/>
      <c r="C9" s="31" t="s">
        <v>76</v>
      </c>
    </row>
    <row r="10" spans="1:3" ht="15" customHeight="1" x14ac:dyDescent="0.25">
      <c r="A10" s="53" t="s">
        <v>77</v>
      </c>
      <c r="B10" s="54"/>
      <c r="C10" s="31" t="s">
        <v>78</v>
      </c>
    </row>
    <row r="11" spans="1:3" ht="15" customHeight="1" x14ac:dyDescent="0.25">
      <c r="A11" s="53" t="s">
        <v>79</v>
      </c>
      <c r="B11" s="54"/>
      <c r="C11" s="31" t="s">
        <v>80</v>
      </c>
    </row>
    <row r="12" spans="1:3" ht="15.75" thickBot="1" x14ac:dyDescent="0.3">
      <c r="A12" s="32"/>
      <c r="B12" s="33"/>
      <c r="C12" s="34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7E5B-5CF4-4522-8DF5-73104B27A5C8}">
  <dimension ref="A1:C12"/>
  <sheetViews>
    <sheetView workbookViewId="0">
      <selection activeCell="C13" sqref="C13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55" t="s">
        <v>63</v>
      </c>
      <c r="B1" s="56"/>
      <c r="C1" s="57"/>
    </row>
    <row r="2" spans="1:3" ht="15" customHeight="1" x14ac:dyDescent="0.25">
      <c r="A2" s="58"/>
      <c r="B2" s="59" t="s">
        <v>64</v>
      </c>
      <c r="C2" s="60"/>
    </row>
    <row r="3" spans="1:3" ht="15" customHeight="1" x14ac:dyDescent="0.25">
      <c r="A3" s="58"/>
      <c r="B3" s="59" t="s">
        <v>65</v>
      </c>
      <c r="C3" s="60"/>
    </row>
    <row r="4" spans="1:3" ht="15" customHeight="1" x14ac:dyDescent="0.25">
      <c r="A4" s="61" t="s">
        <v>66</v>
      </c>
      <c r="B4" s="62"/>
      <c r="C4" s="63"/>
    </row>
    <row r="5" spans="1:3" ht="15" customHeight="1" x14ac:dyDescent="0.25">
      <c r="A5" s="53" t="s">
        <v>67</v>
      </c>
      <c r="B5" s="54"/>
      <c r="C5" s="35" t="s">
        <v>68</v>
      </c>
    </row>
    <row r="6" spans="1:3" ht="105" x14ac:dyDescent="0.25">
      <c r="A6" s="64" t="s">
        <v>69</v>
      </c>
      <c r="B6" s="65"/>
      <c r="C6" s="35" t="s">
        <v>70</v>
      </c>
    </row>
    <row r="7" spans="1:3" ht="60" x14ac:dyDescent="0.25">
      <c r="A7" s="64" t="s">
        <v>71</v>
      </c>
      <c r="B7" s="65"/>
      <c r="C7" s="35" t="s">
        <v>72</v>
      </c>
    </row>
    <row r="8" spans="1:3" ht="15" customHeight="1" x14ac:dyDescent="0.25">
      <c r="A8" s="53" t="s">
        <v>73</v>
      </c>
      <c r="B8" s="54"/>
      <c r="C8" s="35" t="s">
        <v>74</v>
      </c>
    </row>
    <row r="9" spans="1:3" ht="15" customHeight="1" x14ac:dyDescent="0.25">
      <c r="A9" s="53" t="s">
        <v>75</v>
      </c>
      <c r="B9" s="54"/>
      <c r="C9" s="35" t="s">
        <v>76</v>
      </c>
    </row>
    <row r="10" spans="1:3" ht="15" customHeight="1" x14ac:dyDescent="0.25">
      <c r="A10" s="53" t="s">
        <v>77</v>
      </c>
      <c r="B10" s="54"/>
      <c r="C10" s="35" t="s">
        <v>78</v>
      </c>
    </row>
    <row r="11" spans="1:3" ht="15" customHeight="1" x14ac:dyDescent="0.25">
      <c r="A11" s="53" t="s">
        <v>79</v>
      </c>
      <c r="B11" s="54"/>
      <c r="C11" s="35" t="s">
        <v>81</v>
      </c>
    </row>
    <row r="12" spans="1:3" ht="15.75" thickBot="1" x14ac:dyDescent="0.3">
      <c r="A12" s="32"/>
      <c r="B12" s="33"/>
      <c r="C12" s="34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DD41-D60A-47F4-8DBB-53A4C91A7D63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55" t="s">
        <v>63</v>
      </c>
      <c r="B1" s="56"/>
      <c r="C1" s="57"/>
    </row>
    <row r="2" spans="1:3" ht="15" customHeight="1" x14ac:dyDescent="0.25">
      <c r="A2" s="58"/>
      <c r="B2" s="59" t="s">
        <v>64</v>
      </c>
      <c r="C2" s="60"/>
    </row>
    <row r="3" spans="1:3" ht="15" customHeight="1" x14ac:dyDescent="0.25">
      <c r="A3" s="58"/>
      <c r="B3" s="59" t="s">
        <v>65</v>
      </c>
      <c r="C3" s="60"/>
    </row>
    <row r="4" spans="1:3" ht="15" customHeight="1" x14ac:dyDescent="0.25">
      <c r="A4" s="61" t="s">
        <v>66</v>
      </c>
      <c r="B4" s="62"/>
      <c r="C4" s="63"/>
    </row>
    <row r="5" spans="1:3" ht="15" customHeight="1" x14ac:dyDescent="0.25">
      <c r="A5" s="53" t="s">
        <v>67</v>
      </c>
      <c r="B5" s="54"/>
      <c r="C5" s="36" t="s">
        <v>68</v>
      </c>
    </row>
    <row r="6" spans="1:3" ht="105" x14ac:dyDescent="0.25">
      <c r="A6" s="64" t="s">
        <v>69</v>
      </c>
      <c r="B6" s="65"/>
      <c r="C6" s="36" t="s">
        <v>70</v>
      </c>
    </row>
    <row r="7" spans="1:3" ht="60" x14ac:dyDescent="0.25">
      <c r="A7" s="64" t="s">
        <v>71</v>
      </c>
      <c r="B7" s="65"/>
      <c r="C7" s="36" t="s">
        <v>72</v>
      </c>
    </row>
    <row r="8" spans="1:3" ht="15" customHeight="1" x14ac:dyDescent="0.25">
      <c r="A8" s="53" t="s">
        <v>73</v>
      </c>
      <c r="B8" s="54"/>
      <c r="C8" s="36" t="s">
        <v>74</v>
      </c>
    </row>
    <row r="9" spans="1:3" ht="15" customHeight="1" x14ac:dyDescent="0.25">
      <c r="A9" s="53" t="s">
        <v>75</v>
      </c>
      <c r="B9" s="54"/>
      <c r="C9" s="36" t="s">
        <v>76</v>
      </c>
    </row>
    <row r="10" spans="1:3" ht="15" customHeight="1" x14ac:dyDescent="0.25">
      <c r="A10" s="53" t="s">
        <v>77</v>
      </c>
      <c r="B10" s="54"/>
      <c r="C10" s="36" t="s">
        <v>78</v>
      </c>
    </row>
    <row r="11" spans="1:3" ht="15" customHeight="1" x14ac:dyDescent="0.25">
      <c r="A11" s="53" t="s">
        <v>79</v>
      </c>
      <c r="B11" s="54"/>
      <c r="C11" s="36" t="s">
        <v>82</v>
      </c>
    </row>
    <row r="12" spans="1:3" ht="15.75" thickBot="1" x14ac:dyDescent="0.3">
      <c r="A12" s="32"/>
      <c r="B12" s="33"/>
      <c r="C12" s="34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Информация о подписи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2023-06-29T07:55:33Z</dcterms:modified>
</cp:coreProperties>
</file>